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085" tabRatio="382" activeTab="2"/>
  </bookViews>
  <sheets>
    <sheet name="APROBARE (3)" sheetId="1" r:id="rId1"/>
    <sheet name="APROBARE (2)" sheetId="2" r:id="rId2"/>
    <sheet name="Sheet1" sheetId="3" r:id="rId3"/>
  </sheets>
  <definedNames>
    <definedName name="_xlnm.Print_Area" localSheetId="1">'APROBARE (2)'!$A$1:$I$171</definedName>
    <definedName name="_xlnm.Print_Area" localSheetId="0">'APROBARE (3)'!$A$1:$L$171</definedName>
  </definedNames>
  <calcPr fullCalcOnLoad="1"/>
</workbook>
</file>

<file path=xl/sharedStrings.xml><?xml version="1.0" encoding="utf-8"?>
<sst xmlns="http://schemas.openxmlformats.org/spreadsheetml/2006/main" count="583" uniqueCount="289">
  <si>
    <t xml:space="preserve">ROMANIA </t>
  </si>
  <si>
    <t>JUDETUL ILFOV</t>
  </si>
  <si>
    <t>CONSILIUL JUDETEAN</t>
  </si>
  <si>
    <t xml:space="preserve">LEI </t>
  </si>
  <si>
    <t>NR.</t>
  </si>
  <si>
    <t>DENUMIREA   INDICATORILOR</t>
  </si>
  <si>
    <t>COD</t>
  </si>
  <si>
    <t>TRIM. IV</t>
  </si>
  <si>
    <t>CRT</t>
  </si>
  <si>
    <t>01</t>
  </si>
  <si>
    <t>10</t>
  </si>
  <si>
    <t>10,01</t>
  </si>
  <si>
    <t>Fond aferent salarii de baza</t>
  </si>
  <si>
    <t>10,01,01</t>
  </si>
  <si>
    <t>Sporuri ptr. conditii de munca</t>
  </si>
  <si>
    <t>10,01,05</t>
  </si>
  <si>
    <t>Alte sporuri</t>
  </si>
  <si>
    <t>10,01,06</t>
  </si>
  <si>
    <t>Ore suplimentare</t>
  </si>
  <si>
    <t>10,01,07</t>
  </si>
  <si>
    <t>Fond de premii</t>
  </si>
  <si>
    <t>10,01,08</t>
  </si>
  <si>
    <t>Prima de vacanta</t>
  </si>
  <si>
    <t>10,01,09</t>
  </si>
  <si>
    <t>Fond pentru posturi ocupate prin cumul</t>
  </si>
  <si>
    <t>10,01,10</t>
  </si>
  <si>
    <t>Fond aferent platii cu ora</t>
  </si>
  <si>
    <t>10,01,11</t>
  </si>
  <si>
    <t>Indemnizatii platite unor persoane din afara unitatii</t>
  </si>
  <si>
    <t>10,01,12</t>
  </si>
  <si>
    <t>Indemnizatii de delegare</t>
  </si>
  <si>
    <t>10,01,13</t>
  </si>
  <si>
    <t>Indemnizatii de detasare</t>
  </si>
  <si>
    <t>10,01,14</t>
  </si>
  <si>
    <t>Alocatii pentru transportul la si de la locul de munca</t>
  </si>
  <si>
    <t>10,01,15</t>
  </si>
  <si>
    <t>Alocatii pentru locuinte</t>
  </si>
  <si>
    <t>10,01,16</t>
  </si>
  <si>
    <t>Alte drepturi salariale in bani</t>
  </si>
  <si>
    <t>10,01,30</t>
  </si>
  <si>
    <t>CHELTUIELI SALARIALE IN NATURA</t>
  </si>
  <si>
    <t>10,02</t>
  </si>
  <si>
    <t>Tichete de masa</t>
  </si>
  <si>
    <t>10,02,01</t>
  </si>
  <si>
    <t>Norme de hrana</t>
  </si>
  <si>
    <t>10,02,02</t>
  </si>
  <si>
    <t>Uniforme si echipament obligatoriu</t>
  </si>
  <si>
    <t>10,02,03</t>
  </si>
  <si>
    <t>Locuinte de serviciu folosite de salariat si familia sa</t>
  </si>
  <si>
    <t>10,02,04</t>
  </si>
  <si>
    <t>Transportul la si de la locul de munca</t>
  </si>
  <si>
    <t>10,02,05</t>
  </si>
  <si>
    <t>Alte drepturi salariale in natura</t>
  </si>
  <si>
    <t>10,02,30</t>
  </si>
  <si>
    <t>CONTRIBUTII</t>
  </si>
  <si>
    <t>10,03</t>
  </si>
  <si>
    <t>10,03,01</t>
  </si>
  <si>
    <t>10,03,02</t>
  </si>
  <si>
    <t>10,03,03</t>
  </si>
  <si>
    <t>10,03,04</t>
  </si>
  <si>
    <t>Prime de asigurare viata platite de angajatori pentru angajati</t>
  </si>
  <si>
    <t>10,03,05</t>
  </si>
  <si>
    <t>Contributii pentru concedii si indemnizatii</t>
  </si>
  <si>
    <t>10,03,06</t>
  </si>
  <si>
    <t>BUNURI SI SERVICII</t>
  </si>
  <si>
    <t>20,01</t>
  </si>
  <si>
    <t>Furnituri de birou</t>
  </si>
  <si>
    <t>20,01,01</t>
  </si>
  <si>
    <t>Materiale pentru curatenie</t>
  </si>
  <si>
    <t>20,01,02</t>
  </si>
  <si>
    <t>Incalzit, iluminat si forta motrica</t>
  </si>
  <si>
    <t>20,01,03</t>
  </si>
  <si>
    <t>Apa, canal si salubritate</t>
  </si>
  <si>
    <t>20,01,04</t>
  </si>
  <si>
    <t>Carburanti si lubrifianti</t>
  </si>
  <si>
    <t>20,01,05</t>
  </si>
  <si>
    <t>Piese de schimb</t>
  </si>
  <si>
    <t>20,01,06</t>
  </si>
  <si>
    <t>Transport</t>
  </si>
  <si>
    <t>20,01,07</t>
  </si>
  <si>
    <t>Posta, telecomunicatii, radio, televizor, internet</t>
  </si>
  <si>
    <t>20,01,08</t>
  </si>
  <si>
    <t>Materiale si prestari de servicii cu caracter functional</t>
  </si>
  <si>
    <t>20,01,09</t>
  </si>
  <si>
    <t>Alte bunuri si servicii pentru intretinere si functionare</t>
  </si>
  <si>
    <t>20,01,30</t>
  </si>
  <si>
    <t>REPARATII CURENTE</t>
  </si>
  <si>
    <t>20,02</t>
  </si>
  <si>
    <t>HRANA</t>
  </si>
  <si>
    <t>20,03</t>
  </si>
  <si>
    <t>Hrana pentru oameni</t>
  </si>
  <si>
    <t>20,03,01</t>
  </si>
  <si>
    <t>Hrana pentru animale</t>
  </si>
  <si>
    <t>20,03,02</t>
  </si>
  <si>
    <t>MEDICAMENTE SI MATERIALE SANITARE</t>
  </si>
  <si>
    <t>20,04</t>
  </si>
  <si>
    <t>Medicamente</t>
  </si>
  <si>
    <t>20,04,01</t>
  </si>
  <si>
    <t>Materiale sanitare</t>
  </si>
  <si>
    <t>20,04,02</t>
  </si>
  <si>
    <t>Reactivi</t>
  </si>
  <si>
    <t>20,04,03</t>
  </si>
  <si>
    <t>Dezinfectanti</t>
  </si>
  <si>
    <t>20,04,04</t>
  </si>
  <si>
    <t>BUNURI DE NATURA OBIECTELOR DE INVENTAR</t>
  </si>
  <si>
    <t xml:space="preserve">Uniforme si echipament </t>
  </si>
  <si>
    <t>20,05,01</t>
  </si>
  <si>
    <t>Lenjerie si accesorii de pat</t>
  </si>
  <si>
    <t>20,05,03</t>
  </si>
  <si>
    <t xml:space="preserve">Alte obiecte de inventar </t>
  </si>
  <si>
    <t>20,05,30</t>
  </si>
  <si>
    <t>DEPLASARI DETASARI SI TRANSFERARI</t>
  </si>
  <si>
    <t>20,06</t>
  </si>
  <si>
    <t>Deplasari interne, detasari si transferari</t>
  </si>
  <si>
    <t>20,06,01</t>
  </si>
  <si>
    <t>Deplasari in strainatate</t>
  </si>
  <si>
    <t>20,06,02</t>
  </si>
  <si>
    <t>CARTI SI PUBLICATII</t>
  </si>
  <si>
    <t>20,11</t>
  </si>
  <si>
    <t>CONSULTANTA SI EXPERTIZA</t>
  </si>
  <si>
    <t>20,12</t>
  </si>
  <si>
    <t>PREGATIRE PROFESIONALA</t>
  </si>
  <si>
    <t>20,13</t>
  </si>
  <si>
    <t>PROTECTIA MUNCII</t>
  </si>
  <si>
    <t>20,14</t>
  </si>
  <si>
    <t>CONTRIBUTII ALE ADMINISTRATIEI PUBLICE LOCALE LA REALIZAREA UNOR LUCRARI SI SERVICII DE INTERES PUBLIC LOCAL, IN BAZA UNOR CONVENTII SAU CONTRACTE DE ASOCIERE</t>
  </si>
  <si>
    <t>20,19</t>
  </si>
  <si>
    <t>REABILITARE INFRASTRUCTURA PROGRAM INUNDATII PENTRU AUTORITATI PUBLICE LOCALE</t>
  </si>
  <si>
    <t>20,20</t>
  </si>
  <si>
    <t>20,22</t>
  </si>
  <si>
    <t>PREVENIREA SI COMBATERA INUDATIILOR SI INGHETURILOR</t>
  </si>
  <si>
    <t>20,23</t>
  </si>
  <si>
    <t>COMISIOANE SI ALTE COSTURI AFERENTE IMPRUMUTURILOR</t>
  </si>
  <si>
    <t>20,24</t>
  </si>
  <si>
    <t>Comisioane si alte costuri aferente imprumuturilor externe</t>
  </si>
  <si>
    <t>20,24,01</t>
  </si>
  <si>
    <t>Comisioane si alte costuri aferente imprumuturilor interne</t>
  </si>
  <si>
    <t>20,24,02</t>
  </si>
  <si>
    <t>Stabilirea riscului de tara</t>
  </si>
  <si>
    <t>20,24,03</t>
  </si>
  <si>
    <t>ALTE CHELTUIELI</t>
  </si>
  <si>
    <t>20,30</t>
  </si>
  <si>
    <t>Reclama si publicitate</t>
  </si>
  <si>
    <t>20,30,01</t>
  </si>
  <si>
    <t>Protocol si reprezentare</t>
  </si>
  <si>
    <t>20,30,02</t>
  </si>
  <si>
    <t>Prine de asigurare non-viata</t>
  </si>
  <si>
    <t>20,30,03</t>
  </si>
  <si>
    <t>Chirii</t>
  </si>
  <si>
    <t>20,30,04</t>
  </si>
  <si>
    <t>Prestari servicii pentru transmiterea drepturilor</t>
  </si>
  <si>
    <t>20,30,06</t>
  </si>
  <si>
    <t>20,30,07</t>
  </si>
  <si>
    <t>Executarea silita a creantelor bugetare</t>
  </si>
  <si>
    <t>20,30,09</t>
  </si>
  <si>
    <t>Alte cheltuieli cu bunuri si servicii</t>
  </si>
  <si>
    <t>20,30,30</t>
  </si>
  <si>
    <t>DOBANZI AFERENTE DATORIEI PUBLICE INTERNE</t>
  </si>
  <si>
    <t>Dobanzi aferente datoriei publice interne directe</t>
  </si>
  <si>
    <t>30,01,01</t>
  </si>
  <si>
    <t>Dobanzi aferente creditelor interne garantate</t>
  </si>
  <si>
    <t>30,01,02</t>
  </si>
  <si>
    <t>DOBANZI AFERENTE DATORIEI PUBLICE EXTERNE</t>
  </si>
  <si>
    <t>Dobanzi aferente datoriei publice externe directe</t>
  </si>
  <si>
    <t>30,02,01</t>
  </si>
  <si>
    <t>Dobanzi aferente creditelor externe contractate de ordonatori de credite</t>
  </si>
  <si>
    <t>30,02,02</t>
  </si>
  <si>
    <t>Dobanzi aferente creditelor externe garantate si /sau directe subimprumutate</t>
  </si>
  <si>
    <t>30,02,03</t>
  </si>
  <si>
    <t>Dobanzi aferente datoriei publice externe locale</t>
  </si>
  <si>
    <t>30,02,05</t>
  </si>
  <si>
    <t>ALTE DOBANZI</t>
  </si>
  <si>
    <t>Dobanda datorata trezoreriei statului</t>
  </si>
  <si>
    <t>30,03,02</t>
  </si>
  <si>
    <t>Dobanda aferente imprumuturilor temporere din trezoreria statului</t>
  </si>
  <si>
    <t>30,03,03</t>
  </si>
  <si>
    <t>Dobanzi la depozite si disponibilitati pastrate in contul trezoreriei statului</t>
  </si>
  <si>
    <t>30,03,04</t>
  </si>
  <si>
    <t>30,03,05</t>
  </si>
  <si>
    <t>ALTE SUBVENTII</t>
  </si>
  <si>
    <t>40,30</t>
  </si>
  <si>
    <t>FONDUL DE REZERVA  BUGETARA LA DISPOZITIA AUTORITATILOR LOCALE</t>
  </si>
  <si>
    <t>TRANSFERURI CURENTE</t>
  </si>
  <si>
    <t>Transferuri catre institurii publice</t>
  </si>
  <si>
    <t>51,01,01</t>
  </si>
  <si>
    <t>Transferuri din bugetele C.J pentru finantarea centrelor de zi pentru protectia copilului</t>
  </si>
  <si>
    <t>51,01,14</t>
  </si>
  <si>
    <t>Transferuri din bugetele locale si C.J pentru acordarea unor ajutoare catre unitatile admnistrativ teritoriale in sit de extrema dificultate</t>
  </si>
  <si>
    <t>51,01,24</t>
  </si>
  <si>
    <t>AJUTOARE SOCIALE</t>
  </si>
  <si>
    <t>Ajutoare sociale in numerar</t>
  </si>
  <si>
    <t>57,02,01</t>
  </si>
  <si>
    <t>Ajutoare sociale in natura</t>
  </si>
  <si>
    <t>57,02,02</t>
  </si>
  <si>
    <t>Burse</t>
  </si>
  <si>
    <t>Sustinerea cultelor</t>
  </si>
  <si>
    <t>CHELTUIELI DE CAPITAL</t>
  </si>
  <si>
    <t>71,01,01</t>
  </si>
  <si>
    <t>Masini, echipamente si mijloace de transport</t>
  </si>
  <si>
    <t>71,01,02</t>
  </si>
  <si>
    <t>Mobilier, aparatura birotica si alte active corporale</t>
  </si>
  <si>
    <t>71,01,03</t>
  </si>
  <si>
    <t>Alte active fixe</t>
  </si>
  <si>
    <t>71,01,30</t>
  </si>
  <si>
    <t>Participare la capitalul social al societatilor comerciale</t>
  </si>
  <si>
    <t>72,01,01</t>
  </si>
  <si>
    <t>TRIM. III</t>
  </si>
  <si>
    <t>TRIM I</t>
  </si>
  <si>
    <t>TRIM II</t>
  </si>
  <si>
    <t>Asociatii si fundatii</t>
  </si>
  <si>
    <t>Tichete cadou acordate pentru cheltuieli sociale</t>
  </si>
  <si>
    <t>57,02,04</t>
  </si>
  <si>
    <t>Fondul Presedintelui / Fondul conducatorului institutiei publice</t>
  </si>
  <si>
    <t>SUBVENTII PT ACOPERIREA DIFERENTELOR DE PRET SI TARIF</t>
  </si>
  <si>
    <t>40.03</t>
  </si>
  <si>
    <t>SUBVENTII PT COMPENSAREA CRESTERILOR NEPREVIZIONATE ALE PRETURILOR LA COMBUSTIBIL</t>
  </si>
  <si>
    <t>Actiuni de sanatate</t>
  </si>
  <si>
    <t>51,01,03</t>
  </si>
  <si>
    <t>51,01,15</t>
  </si>
  <si>
    <t>Transferuri din bugetele locale pt institutiile de asistenta sociala pt persoanele cu handicap</t>
  </si>
  <si>
    <t>51,01,26</t>
  </si>
  <si>
    <t>Transferuri privind contributia de asigurari sociale de sanatate pt persoanele aflate in concediu pt cresterea copilului</t>
  </si>
  <si>
    <t>51,01,31</t>
  </si>
  <si>
    <t>Transferuri privind contributiile de sanatate pt persoanele beneficiare de ajutor social</t>
  </si>
  <si>
    <t>51,01,39</t>
  </si>
  <si>
    <t>Transferuri din bugetele consiliilor locale si judetene pt finantarea unitatilor de asistenta medico-sociale</t>
  </si>
  <si>
    <t>Dobanzi la operatiunile de leasing</t>
  </si>
  <si>
    <t>TRANSFERURI CURENTE IN STRAINATATE (CATRE ORGANIZATII INTERNATIONALE)</t>
  </si>
  <si>
    <t>55,02,01</t>
  </si>
  <si>
    <t>55,02,04</t>
  </si>
  <si>
    <t>Contributii si cotizatii la organisme internationale</t>
  </si>
  <si>
    <t>Alte transferuri curente in strainatate</t>
  </si>
  <si>
    <t>57,02,03</t>
  </si>
  <si>
    <t>Tichete de cresa</t>
  </si>
  <si>
    <t>Ajutoare pentru daune provocate de calamitati naturale</t>
  </si>
  <si>
    <t>Contributii la salarizarea personalului neclerical</t>
  </si>
  <si>
    <t>Despagubiri civile</t>
  </si>
  <si>
    <t>Actiuni cu caracter social-cultural</t>
  </si>
  <si>
    <t>Sume aferente platii creantelor salariale</t>
  </si>
  <si>
    <t>Programe si proiecte privind prevenirea si combaterea discriminarii</t>
  </si>
  <si>
    <t>Constructii</t>
  </si>
  <si>
    <t>Rezerve de stat si de mobilizare</t>
  </si>
  <si>
    <t>Plati efectuate in anii precedenti si recuperate in anul curent</t>
  </si>
  <si>
    <t>TITLUL II - BUNURI SI SERVICII</t>
  </si>
  <si>
    <t>TITLUL III - DOBANZI</t>
  </si>
  <si>
    <t>TITLUL IV - SUBVENTII</t>
  </si>
  <si>
    <t xml:space="preserve">TITLUL V - FONDUL DE REZERVA </t>
  </si>
  <si>
    <t>TITLUL VI - TRANSFERURI INTRE UNITATI ALE ADMINISTRATIEI PUBLICE</t>
  </si>
  <si>
    <t>TITLUL VII - ALTE TRANSFERURI</t>
  </si>
  <si>
    <t>TITLUL IX - ASISTENTA SOCIALA</t>
  </si>
  <si>
    <t>TITLUL X - ALTE CHELTUIELI</t>
  </si>
  <si>
    <t>TITLUL XII - ACTIVE NEFINANCIARE</t>
  </si>
  <si>
    <t>TITLUL XIII - ACTIVE FINANCIARE</t>
  </si>
  <si>
    <t>TITLUL XVII - PLATI EFECTUATE IN ANII PRECEDENTI SI RECUPERATE IN ANUL CURENT</t>
  </si>
  <si>
    <t>FINANTAREA ACTIUNILOR DIN DOMENIUL APELOR</t>
  </si>
  <si>
    <t>CHELTUIELI JUDICIARE SI EXTRAJUDICIARE DERIVATE DIN ACTIUNI IN REPREZENTAREA INTERESELOR STATULUI POTRIVIT DISPOZITIILOR LEGALE</t>
  </si>
  <si>
    <t>ACTIVE FIXE</t>
  </si>
  <si>
    <t>STOCURI</t>
  </si>
  <si>
    <t>REPARATII CAPITALE AFERENTE ACTIVELOR FIXE</t>
  </si>
  <si>
    <t>CHELTUIELI – TOTAL (rd.2+rd.153)</t>
  </si>
  <si>
    <t>SECTIUNEA DE FUNCTIONARE (rd.3+rd.135+rd.150)</t>
  </si>
  <si>
    <t>TITLUL I - CHELTUIELI DE PERSONAL (rd.5+rd.23+rd.30)</t>
  </si>
  <si>
    <t xml:space="preserve">CHELTUIELI CU SALARIILE </t>
  </si>
  <si>
    <t>Contributii pentru asigurari sociale de stat</t>
  </si>
  <si>
    <t>Contributii pentru asigurari sociale de somaj</t>
  </si>
  <si>
    <t>Contributii pentru asigurari sociale de sanatate</t>
  </si>
  <si>
    <t>Contributii pentru asigurari sociale pentru accidente de munca si boli profesionale</t>
  </si>
  <si>
    <t>20,16</t>
  </si>
  <si>
    <t>STUDII SI CERCETARI</t>
  </si>
  <si>
    <t>71,02,01</t>
  </si>
  <si>
    <t>CAPITOLUL 54.02.03 - SERVICIUL PUBLIC COMUNITAR DE EVIDENTA A PERSOANELOR</t>
  </si>
  <si>
    <t>Anexa nr. 2.2.2 la Hot. CJI nr.</t>
  </si>
  <si>
    <t>10,02,06</t>
  </si>
  <si>
    <t>Vouchere de vacanta</t>
  </si>
  <si>
    <t>10.03.07</t>
  </si>
  <si>
    <t xml:space="preserve">Contributia asiguratorie pentru munca </t>
  </si>
  <si>
    <t>10,01,17</t>
  </si>
  <si>
    <t>Indemnizatii de hrana</t>
  </si>
  <si>
    <t>PLAN AN 2020</t>
  </si>
  <si>
    <t>DIRECTOR EXECUTIV</t>
  </si>
  <si>
    <t>MANTU MIHAELA MARIANA</t>
  </si>
  <si>
    <t xml:space="preserve">COMPARTIMENTUL </t>
  </si>
  <si>
    <t>FINANCIAR CONTABILITATE</t>
  </si>
  <si>
    <t>ARHIRE CRISTIAN</t>
  </si>
  <si>
    <r>
      <t xml:space="preserve">CHELTUIELI CURENTE </t>
    </r>
    <r>
      <rPr>
        <sz val="11"/>
        <color indexed="8"/>
        <rFont val="Arial"/>
        <family val="2"/>
      </rPr>
      <t>(rd.4+rd.37+rd.87+rd.101+rd.105+rd.107+rd.117+rd.121+rd.127)</t>
    </r>
  </si>
  <si>
    <t xml:space="preserve">CHELTUIELI – TOTAL </t>
  </si>
  <si>
    <t>SECTIUNEA DE FUNCTIONARE</t>
  </si>
  <si>
    <t xml:space="preserve">CHELTUIELI CURENTE </t>
  </si>
  <si>
    <t xml:space="preserve"> CHELTUIELI DE PERSONAL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</si>
</sst>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+ &quot;#,###"/>
    <numFmt numFmtId="181" formatCode="#.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00206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Fill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3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1" fontId="1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3" fontId="13" fillId="0" borderId="13" xfId="0" applyNumberFormat="1" applyFont="1" applyBorder="1" applyAlignment="1">
      <alignment horizontal="center" wrapText="1"/>
    </xf>
    <xf numFmtId="3" fontId="13" fillId="0" borderId="14" xfId="0" applyNumberFormat="1" applyFont="1" applyBorder="1" applyAlignment="1">
      <alignment horizontal="center" wrapText="1"/>
    </xf>
    <xf numFmtId="3" fontId="13" fillId="0" borderId="12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7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>
      <alignment/>
      <protection/>
    </xf>
    <xf numFmtId="0" fontId="16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right"/>
      <protection/>
    </xf>
    <xf numFmtId="3" fontId="16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right" wrapText="1"/>
    </xf>
    <xf numFmtId="3" fontId="54" fillId="0" borderId="10" xfId="0" applyNumberFormat="1" applyFont="1" applyBorder="1" applyAlignment="1">
      <alignment horizontal="center" wrapText="1"/>
    </xf>
    <xf numFmtId="3" fontId="10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3" fontId="53" fillId="0" borderId="0" xfId="0" applyNumberFormat="1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3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view="pageBreakPreview" zoomScale="87" zoomScaleNormal="75" zoomScaleSheetLayoutView="87" zoomScalePageLayoutView="0" workbookViewId="0" topLeftCell="A22">
      <selection activeCell="I39" sqref="I39"/>
    </sheetView>
  </sheetViews>
  <sheetFormatPr defaultColWidth="9.140625" defaultRowHeight="12.75"/>
  <cols>
    <col min="1" max="1" width="5.421875" style="0" customWidth="1"/>
    <col min="2" max="2" width="89.140625" style="0" customWidth="1"/>
    <col min="3" max="3" width="11.7109375" style="10" customWidth="1"/>
    <col min="4" max="4" width="16.8515625" style="0" customWidth="1"/>
    <col min="5" max="5" width="12.8515625" style="0" customWidth="1"/>
    <col min="6" max="6" width="14.421875" style="0" customWidth="1"/>
    <col min="7" max="7" width="14.00390625" style="0" customWidth="1"/>
    <col min="8" max="9" width="12.28125" style="0" customWidth="1"/>
    <col min="10" max="10" width="13.8515625" style="0" customWidth="1"/>
  </cols>
  <sheetData>
    <row r="1" ht="15.75">
      <c r="A1" s="1" t="s">
        <v>0</v>
      </c>
    </row>
    <row r="2" ht="15.75">
      <c r="A2" s="1" t="s">
        <v>1</v>
      </c>
    </row>
    <row r="3" spans="1:9" ht="15.75">
      <c r="A3" s="1" t="s">
        <v>2</v>
      </c>
      <c r="D3" s="92" t="s">
        <v>271</v>
      </c>
      <c r="E3" s="92"/>
      <c r="F3" s="92"/>
      <c r="G3" s="92"/>
      <c r="H3" s="92"/>
      <c r="I3" s="72"/>
    </row>
    <row r="4" spans="1:9" ht="10.5" customHeight="1">
      <c r="A4" s="93"/>
      <c r="B4" s="93"/>
      <c r="D4" s="2"/>
      <c r="E4" s="2"/>
      <c r="F4" s="2"/>
      <c r="G4" s="2"/>
      <c r="H4" s="2"/>
      <c r="I4" s="2"/>
    </row>
    <row r="5" ht="10.5" customHeight="1">
      <c r="A5" s="1"/>
    </row>
    <row r="6" spans="1:9" ht="20.25">
      <c r="A6" s="94" t="s">
        <v>270</v>
      </c>
      <c r="B6" s="94"/>
      <c r="C6" s="94"/>
      <c r="D6" s="94"/>
      <c r="E6" s="94"/>
      <c r="F6" s="94"/>
      <c r="G6" s="94"/>
      <c r="H6" s="94"/>
      <c r="I6" s="73"/>
    </row>
    <row r="7" spans="1:9" ht="3.75" customHeight="1">
      <c r="A7" s="4"/>
      <c r="B7" s="4"/>
      <c r="C7" s="4"/>
      <c r="D7" s="4"/>
      <c r="E7" s="9"/>
      <c r="F7" s="9"/>
      <c r="G7" s="9"/>
      <c r="H7" s="9"/>
      <c r="I7" s="9"/>
    </row>
    <row r="8" spans="1:9" ht="14.25">
      <c r="A8" s="95" t="s">
        <v>3</v>
      </c>
      <c r="B8" s="95"/>
      <c r="C8" s="95"/>
      <c r="D8" s="95"/>
      <c r="E8" s="95"/>
      <c r="F8" s="95"/>
      <c r="G8" s="95"/>
      <c r="H8" s="95"/>
      <c r="I8" s="74"/>
    </row>
    <row r="9" spans="1:9" ht="17.25" customHeight="1">
      <c r="A9" s="11" t="s">
        <v>4</v>
      </c>
      <c r="B9" s="96" t="s">
        <v>5</v>
      </c>
      <c r="C9" s="97" t="s">
        <v>6</v>
      </c>
      <c r="D9" s="88" t="s">
        <v>278</v>
      </c>
      <c r="E9" s="88" t="s">
        <v>207</v>
      </c>
      <c r="F9" s="88" t="s">
        <v>208</v>
      </c>
      <c r="G9" s="88" t="s">
        <v>206</v>
      </c>
      <c r="H9" s="88" t="s">
        <v>7</v>
      </c>
      <c r="I9" s="75"/>
    </row>
    <row r="10" spans="1:9" ht="11.25" customHeight="1">
      <c r="A10" s="12" t="s">
        <v>8</v>
      </c>
      <c r="B10" s="96"/>
      <c r="C10" s="97"/>
      <c r="D10" s="88"/>
      <c r="E10" s="88"/>
      <c r="F10" s="88"/>
      <c r="G10" s="88"/>
      <c r="H10" s="88"/>
      <c r="I10" s="75"/>
    </row>
    <row r="11" spans="1:10" ht="15.75">
      <c r="A11" s="12">
        <v>1</v>
      </c>
      <c r="B11" s="13" t="s">
        <v>259</v>
      </c>
      <c r="C11" s="14"/>
      <c r="D11" s="15">
        <f aca="true" t="shared" si="0" ref="D11:H12">D12</f>
        <v>2815000</v>
      </c>
      <c r="E11" s="15">
        <f t="shared" si="0"/>
        <v>760000</v>
      </c>
      <c r="F11" s="15">
        <f t="shared" si="0"/>
        <v>765400</v>
      </c>
      <c r="G11" s="15">
        <f t="shared" si="0"/>
        <v>760000</v>
      </c>
      <c r="H11" s="15">
        <f t="shared" si="0"/>
        <v>529600</v>
      </c>
      <c r="I11" s="76"/>
      <c r="J11" s="7">
        <f>E11+F11+G11+H11</f>
        <v>2815000</v>
      </c>
    </row>
    <row r="12" spans="1:10" ht="15.75" customHeight="1">
      <c r="A12" s="12">
        <v>2</v>
      </c>
      <c r="B12" s="6" t="s">
        <v>260</v>
      </c>
      <c r="C12" s="16"/>
      <c r="D12" s="17">
        <f t="shared" si="0"/>
        <v>2815000</v>
      </c>
      <c r="E12" s="17">
        <f t="shared" si="0"/>
        <v>760000</v>
      </c>
      <c r="F12" s="17">
        <f t="shared" si="0"/>
        <v>765400</v>
      </c>
      <c r="G12" s="17">
        <f t="shared" si="0"/>
        <v>760000</v>
      </c>
      <c r="H12" s="17">
        <f t="shared" si="0"/>
        <v>529600</v>
      </c>
      <c r="I12" s="77"/>
      <c r="J12" s="7">
        <f aca="true" t="shared" si="1" ref="J12:J78">E12+F12+G12+H12</f>
        <v>2815000</v>
      </c>
    </row>
    <row r="13" spans="1:10" ht="15.75">
      <c r="A13" s="12">
        <v>3</v>
      </c>
      <c r="B13" s="18" t="s">
        <v>284</v>
      </c>
      <c r="C13" s="19" t="s">
        <v>9</v>
      </c>
      <c r="D13" s="15">
        <f>D14+D47+D98+D112+D116+D132+D138+D118+D128</f>
        <v>2815000</v>
      </c>
      <c r="E13" s="15">
        <f>E14+E47+E98+E112+E116+E132+E138+E118+E128</f>
        <v>760000</v>
      </c>
      <c r="F13" s="15">
        <f>F14+F47+F98+F112+F116+F132+F138+F118+F128</f>
        <v>765400</v>
      </c>
      <c r="G13" s="15">
        <f>G14+G47+G98+G112+G116+G132+G138+G118+G128</f>
        <v>760000</v>
      </c>
      <c r="H13" s="15">
        <f>H14+H47+H98+H112+H116+H132+H138+H118+H128</f>
        <v>529600</v>
      </c>
      <c r="I13" s="76"/>
      <c r="J13" s="7">
        <f t="shared" si="1"/>
        <v>2815000</v>
      </c>
    </row>
    <row r="14" spans="1:10" s="10" customFormat="1" ht="15.75">
      <c r="A14" s="64">
        <v>4</v>
      </c>
      <c r="B14" s="54" t="s">
        <v>261</v>
      </c>
      <c r="C14" s="65" t="s">
        <v>10</v>
      </c>
      <c r="D14" s="66">
        <f>D15+D31+D39</f>
        <v>2609600</v>
      </c>
      <c r="E14" s="66">
        <f>E15+E31+E39</f>
        <v>710000</v>
      </c>
      <c r="F14" s="66">
        <f>F15+F31+F39</f>
        <v>710000</v>
      </c>
      <c r="G14" s="66">
        <f>G15+G31+G39</f>
        <v>710000</v>
      </c>
      <c r="H14" s="66">
        <f>H15+H31+H39</f>
        <v>479600</v>
      </c>
      <c r="I14" s="78"/>
      <c r="J14" s="67">
        <f t="shared" si="1"/>
        <v>2609600</v>
      </c>
    </row>
    <row r="15" spans="1:10" ht="15.75">
      <c r="A15" s="12">
        <v>5</v>
      </c>
      <c r="B15" s="13" t="s">
        <v>262</v>
      </c>
      <c r="C15" s="19" t="s">
        <v>11</v>
      </c>
      <c r="D15" s="21">
        <f>SUM(D16:D30)</f>
        <v>2526000</v>
      </c>
      <c r="E15" s="21">
        <f>SUM(E16:E30)</f>
        <v>695000</v>
      </c>
      <c r="F15" s="21">
        <f>SUM(F16:F30)</f>
        <v>668900</v>
      </c>
      <c r="G15" s="21">
        <f>SUM(G16:G30)</f>
        <v>695000</v>
      </c>
      <c r="H15" s="21">
        <f>SUM(H16:H30)</f>
        <v>467100</v>
      </c>
      <c r="I15" s="79"/>
      <c r="J15" s="7">
        <f t="shared" si="1"/>
        <v>2526000</v>
      </c>
    </row>
    <row r="16" spans="1:10" ht="15.75">
      <c r="A16" s="12">
        <v>6</v>
      </c>
      <c r="B16" s="18" t="s">
        <v>12</v>
      </c>
      <c r="C16" s="19" t="s">
        <v>13</v>
      </c>
      <c r="D16" s="21">
        <v>2130000</v>
      </c>
      <c r="E16" s="68">
        <v>585000</v>
      </c>
      <c r="F16" s="68">
        <v>558900</v>
      </c>
      <c r="G16" s="34">
        <v>584000</v>
      </c>
      <c r="H16" s="63">
        <v>402100</v>
      </c>
      <c r="I16" s="80"/>
      <c r="J16" s="7">
        <f>F16+E16+G16+H16</f>
        <v>2130000</v>
      </c>
    </row>
    <row r="17" spans="1:10" ht="15.75">
      <c r="A17" s="12">
        <v>7</v>
      </c>
      <c r="B17" s="18" t="s">
        <v>14</v>
      </c>
      <c r="C17" s="19" t="s">
        <v>15</v>
      </c>
      <c r="D17" s="21">
        <v>320000</v>
      </c>
      <c r="E17" s="68">
        <v>89000</v>
      </c>
      <c r="F17" s="68">
        <v>90000</v>
      </c>
      <c r="G17" s="21">
        <v>91000</v>
      </c>
      <c r="H17" s="36">
        <v>50000</v>
      </c>
      <c r="I17" s="79"/>
      <c r="J17" s="7">
        <f t="shared" si="1"/>
        <v>320000</v>
      </c>
    </row>
    <row r="18" spans="1:10" ht="15.75">
      <c r="A18" s="12">
        <v>8</v>
      </c>
      <c r="B18" s="18" t="s">
        <v>16</v>
      </c>
      <c r="C18" s="19" t="s">
        <v>17</v>
      </c>
      <c r="D18" s="21"/>
      <c r="E18" s="68"/>
      <c r="F18" s="68"/>
      <c r="G18" s="21"/>
      <c r="H18" s="21"/>
      <c r="I18" s="79"/>
      <c r="J18" s="7">
        <f t="shared" si="1"/>
        <v>0</v>
      </c>
    </row>
    <row r="19" spans="1:10" ht="15.75">
      <c r="A19" s="12">
        <v>9</v>
      </c>
      <c r="B19" s="18" t="s">
        <v>18</v>
      </c>
      <c r="C19" s="19" t="s">
        <v>19</v>
      </c>
      <c r="D19" s="21"/>
      <c r="E19" s="68"/>
      <c r="G19" s="21"/>
      <c r="H19" s="21"/>
      <c r="I19" s="79"/>
      <c r="J19" s="7" t="e">
        <f>E19+#REF!+G19+H19</f>
        <v>#REF!</v>
      </c>
    </row>
    <row r="20" spans="1:10" ht="15.75">
      <c r="A20" s="12">
        <v>10</v>
      </c>
      <c r="B20" s="18" t="s">
        <v>20</v>
      </c>
      <c r="C20" s="19" t="s">
        <v>21</v>
      </c>
      <c r="D20" s="21"/>
      <c r="E20" s="68"/>
      <c r="F20" s="68"/>
      <c r="G20" s="21"/>
      <c r="H20" s="21"/>
      <c r="I20" s="79"/>
      <c r="J20" s="7">
        <f t="shared" si="1"/>
        <v>0</v>
      </c>
    </row>
    <row r="21" spans="1:10" ht="12.75" customHeight="1">
      <c r="A21" s="12">
        <v>11</v>
      </c>
      <c r="B21" s="18" t="s">
        <v>22</v>
      </c>
      <c r="C21" s="19" t="s">
        <v>23</v>
      </c>
      <c r="D21" s="21"/>
      <c r="E21" s="68"/>
      <c r="F21" s="68"/>
      <c r="G21" s="21"/>
      <c r="H21" s="21"/>
      <c r="I21" s="79"/>
      <c r="J21" s="7">
        <f t="shared" si="1"/>
        <v>0</v>
      </c>
    </row>
    <row r="22" spans="1:10" ht="12.75" customHeight="1">
      <c r="A22" s="12">
        <v>12</v>
      </c>
      <c r="B22" s="18" t="s">
        <v>24</v>
      </c>
      <c r="C22" s="19" t="s">
        <v>25</v>
      </c>
      <c r="D22" s="21"/>
      <c r="E22" s="68"/>
      <c r="F22" s="68"/>
      <c r="G22" s="21"/>
      <c r="H22" s="21"/>
      <c r="I22" s="79"/>
      <c r="J22" s="7">
        <f t="shared" si="1"/>
        <v>0</v>
      </c>
    </row>
    <row r="23" spans="1:10" ht="12.75" customHeight="1">
      <c r="A23" s="12">
        <v>13</v>
      </c>
      <c r="B23" s="18" t="s">
        <v>26</v>
      </c>
      <c r="C23" s="19" t="s">
        <v>27</v>
      </c>
      <c r="D23" s="21"/>
      <c r="E23" s="68"/>
      <c r="F23" s="68"/>
      <c r="G23" s="21"/>
      <c r="H23" s="21"/>
      <c r="I23" s="79"/>
      <c r="J23" s="7">
        <f t="shared" si="1"/>
        <v>0</v>
      </c>
    </row>
    <row r="24" spans="1:10" ht="12" customHeight="1">
      <c r="A24" s="12">
        <v>14</v>
      </c>
      <c r="B24" s="18" t="s">
        <v>28</v>
      </c>
      <c r="C24" s="19" t="s">
        <v>29</v>
      </c>
      <c r="D24" s="21"/>
      <c r="E24" s="22"/>
      <c r="F24" s="68"/>
      <c r="G24" s="21"/>
      <c r="H24" s="21"/>
      <c r="I24" s="79"/>
      <c r="J24" s="7">
        <f t="shared" si="1"/>
        <v>0</v>
      </c>
    </row>
    <row r="25" spans="1:10" ht="14.25" customHeight="1">
      <c r="A25" s="12">
        <v>15</v>
      </c>
      <c r="B25" s="18" t="s">
        <v>30</v>
      </c>
      <c r="C25" s="19" t="s">
        <v>31</v>
      </c>
      <c r="D25" s="21">
        <v>1000</v>
      </c>
      <c r="E25" s="68">
        <v>1000</v>
      </c>
      <c r="F25" s="22"/>
      <c r="G25" s="21"/>
      <c r="H25" s="21"/>
      <c r="I25" s="79"/>
      <c r="J25" s="7">
        <f t="shared" si="1"/>
        <v>1000</v>
      </c>
    </row>
    <row r="26" spans="1:10" ht="12.75" customHeight="1">
      <c r="A26" s="12">
        <v>16</v>
      </c>
      <c r="B26" s="18" t="s">
        <v>32</v>
      </c>
      <c r="C26" s="19" t="s">
        <v>33</v>
      </c>
      <c r="D26" s="21"/>
      <c r="E26" s="68"/>
      <c r="F26" s="68"/>
      <c r="G26" s="21"/>
      <c r="H26" s="21"/>
      <c r="I26" s="79"/>
      <c r="J26" s="7">
        <f t="shared" si="1"/>
        <v>0</v>
      </c>
    </row>
    <row r="27" spans="1:10" ht="15.75">
      <c r="A27" s="12">
        <v>17</v>
      </c>
      <c r="B27" s="18" t="s">
        <v>34</v>
      </c>
      <c r="C27" s="19" t="s">
        <v>35</v>
      </c>
      <c r="D27" s="21"/>
      <c r="E27" s="68"/>
      <c r="F27" s="68"/>
      <c r="G27" s="21"/>
      <c r="H27" s="21"/>
      <c r="I27" s="79"/>
      <c r="J27" s="7">
        <f t="shared" si="1"/>
        <v>0</v>
      </c>
    </row>
    <row r="28" spans="1:10" ht="15.75">
      <c r="A28" s="12">
        <v>18</v>
      </c>
      <c r="B28" s="18" t="s">
        <v>36</v>
      </c>
      <c r="C28" s="19" t="s">
        <v>37</v>
      </c>
      <c r="D28" s="21"/>
      <c r="E28" s="68"/>
      <c r="F28" s="68"/>
      <c r="G28" s="21"/>
      <c r="H28" s="21"/>
      <c r="I28" s="79"/>
      <c r="J28" s="7">
        <f t="shared" si="1"/>
        <v>0</v>
      </c>
    </row>
    <row r="29" spans="1:10" ht="15.75">
      <c r="A29" s="12">
        <v>19</v>
      </c>
      <c r="B29" s="18" t="s">
        <v>277</v>
      </c>
      <c r="C29" s="19" t="s">
        <v>276</v>
      </c>
      <c r="D29" s="21">
        <v>75000</v>
      </c>
      <c r="E29" s="68">
        <v>20000</v>
      </c>
      <c r="F29" s="68">
        <v>20000</v>
      </c>
      <c r="G29" s="21">
        <v>20000</v>
      </c>
      <c r="H29" s="21">
        <v>15000</v>
      </c>
      <c r="I29" s="79"/>
      <c r="J29" s="7">
        <f t="shared" si="1"/>
        <v>75000</v>
      </c>
    </row>
    <row r="30" spans="1:10" ht="15.75">
      <c r="A30" s="12">
        <v>20</v>
      </c>
      <c r="B30" s="18" t="s">
        <v>38</v>
      </c>
      <c r="C30" s="19" t="s">
        <v>39</v>
      </c>
      <c r="D30" s="21"/>
      <c r="E30" s="68"/>
      <c r="F30" s="68"/>
      <c r="G30" s="21"/>
      <c r="H30" s="21"/>
      <c r="I30" s="79"/>
      <c r="J30" s="7">
        <f t="shared" si="1"/>
        <v>0</v>
      </c>
    </row>
    <row r="31" spans="1:10" ht="15.75">
      <c r="A31" s="12">
        <v>21</v>
      </c>
      <c r="B31" s="13" t="s">
        <v>40</v>
      </c>
      <c r="C31" s="19" t="s">
        <v>41</v>
      </c>
      <c r="D31" s="21">
        <f>SUM(D32:D38)</f>
        <v>26100</v>
      </c>
      <c r="E31" s="21">
        <f>SUM(E32:E38)</f>
        <v>0</v>
      </c>
      <c r="F31" s="21">
        <f>SUM(F32:F38)</f>
        <v>26100</v>
      </c>
      <c r="G31" s="21">
        <f>SUM(G32:G38)</f>
        <v>0</v>
      </c>
      <c r="H31" s="21">
        <f>SUM(H32:H38)</f>
        <v>0</v>
      </c>
      <c r="I31" s="79"/>
      <c r="J31" s="7">
        <f t="shared" si="1"/>
        <v>26100</v>
      </c>
    </row>
    <row r="32" spans="1:10" ht="15.75">
      <c r="A32" s="12">
        <v>22</v>
      </c>
      <c r="B32" s="18" t="s">
        <v>42</v>
      </c>
      <c r="C32" s="19" t="s">
        <v>43</v>
      </c>
      <c r="D32" s="21"/>
      <c r="E32" s="3"/>
      <c r="F32" s="3"/>
      <c r="G32" s="21"/>
      <c r="H32" s="21"/>
      <c r="I32" s="79"/>
      <c r="J32" s="7">
        <f t="shared" si="1"/>
        <v>0</v>
      </c>
    </row>
    <row r="33" spans="1:10" ht="15.75">
      <c r="A33" s="12">
        <v>23</v>
      </c>
      <c r="B33" s="18" t="s">
        <v>44</v>
      </c>
      <c r="C33" s="19" t="s">
        <v>45</v>
      </c>
      <c r="D33" s="21"/>
      <c r="E33" s="3"/>
      <c r="F33" s="3"/>
      <c r="G33" s="23"/>
      <c r="H33" s="23"/>
      <c r="I33" s="81"/>
      <c r="J33" s="7">
        <f t="shared" si="1"/>
        <v>0</v>
      </c>
    </row>
    <row r="34" spans="1:10" ht="15.75">
      <c r="A34" s="12">
        <v>24</v>
      </c>
      <c r="B34" s="18" t="s">
        <v>46</v>
      </c>
      <c r="C34" s="19" t="s">
        <v>47</v>
      </c>
      <c r="D34" s="21"/>
      <c r="E34" s="3"/>
      <c r="F34" s="3"/>
      <c r="G34" s="24"/>
      <c r="H34" s="24"/>
      <c r="I34" s="82"/>
      <c r="J34" s="7">
        <f t="shared" si="1"/>
        <v>0</v>
      </c>
    </row>
    <row r="35" spans="1:10" ht="15.75">
      <c r="A35" s="12">
        <v>25</v>
      </c>
      <c r="B35" s="18" t="s">
        <v>48</v>
      </c>
      <c r="C35" s="19" t="s">
        <v>49</v>
      </c>
      <c r="D35" s="21"/>
      <c r="E35" s="3"/>
      <c r="F35" s="3"/>
      <c r="G35" s="23"/>
      <c r="H35" s="23"/>
      <c r="I35" s="81"/>
      <c r="J35" s="7">
        <f t="shared" si="1"/>
        <v>0</v>
      </c>
    </row>
    <row r="36" spans="1:10" ht="12.75" customHeight="1">
      <c r="A36" s="12">
        <v>26</v>
      </c>
      <c r="B36" s="25" t="s">
        <v>50</v>
      </c>
      <c r="C36" s="19" t="s">
        <v>51</v>
      </c>
      <c r="D36" s="21"/>
      <c r="E36" s="3"/>
      <c r="F36" s="3"/>
      <c r="G36" s="21"/>
      <c r="H36" s="21"/>
      <c r="I36" s="79"/>
      <c r="J36" s="7">
        <f t="shared" si="1"/>
        <v>0</v>
      </c>
    </row>
    <row r="37" spans="1:10" ht="17.25" customHeight="1">
      <c r="A37" s="12">
        <v>27</v>
      </c>
      <c r="B37" s="25" t="s">
        <v>273</v>
      </c>
      <c r="C37" s="19" t="s">
        <v>272</v>
      </c>
      <c r="D37" s="21">
        <v>26100</v>
      </c>
      <c r="F37" s="21">
        <v>26100</v>
      </c>
      <c r="G37" s="21"/>
      <c r="H37" s="21"/>
      <c r="I37" s="79"/>
      <c r="J37" s="7" t="e">
        <f>F37+#REF!+G37+H37</f>
        <v>#REF!</v>
      </c>
    </row>
    <row r="38" spans="1:10" ht="12.75" customHeight="1">
      <c r="A38" s="12">
        <v>28</v>
      </c>
      <c r="B38" s="25" t="s">
        <v>52</v>
      </c>
      <c r="C38" s="19" t="s">
        <v>53</v>
      </c>
      <c r="D38" s="21"/>
      <c r="E38" s="21"/>
      <c r="F38" s="21"/>
      <c r="G38" s="21"/>
      <c r="H38" s="21"/>
      <c r="I38" s="79"/>
      <c r="J38" s="7">
        <f t="shared" si="1"/>
        <v>0</v>
      </c>
    </row>
    <row r="39" spans="1:10" ht="16.5" customHeight="1">
      <c r="A39" s="12">
        <v>29</v>
      </c>
      <c r="B39" s="26" t="s">
        <v>54</v>
      </c>
      <c r="C39" s="19" t="s">
        <v>55</v>
      </c>
      <c r="D39" s="21">
        <f>SUM(D40:D46)</f>
        <v>57500</v>
      </c>
      <c r="E39" s="21">
        <f>SUM(E40:E46)</f>
        <v>15000</v>
      </c>
      <c r="F39" s="21">
        <f>SUM(F40:F46)</f>
        <v>15000</v>
      </c>
      <c r="G39" s="21">
        <f>SUM(G40:G46)</f>
        <v>15000</v>
      </c>
      <c r="H39" s="21">
        <f>SUM(H40:H46)</f>
        <v>12500</v>
      </c>
      <c r="I39" s="79"/>
      <c r="J39" s="7">
        <f t="shared" si="1"/>
        <v>57500</v>
      </c>
    </row>
    <row r="40" spans="1:10" ht="15" customHeight="1">
      <c r="A40" s="12">
        <v>30</v>
      </c>
      <c r="B40" s="25" t="s">
        <v>263</v>
      </c>
      <c r="C40" s="19" t="s">
        <v>56</v>
      </c>
      <c r="D40" s="21"/>
      <c r="E40" s="21"/>
      <c r="F40" s="21"/>
      <c r="G40" s="21"/>
      <c r="H40" s="21"/>
      <c r="I40" s="79"/>
      <c r="J40" s="7">
        <f t="shared" si="1"/>
        <v>0</v>
      </c>
    </row>
    <row r="41" spans="1:10" ht="12.75" customHeight="1">
      <c r="A41" s="12">
        <v>31</v>
      </c>
      <c r="B41" s="25" t="s">
        <v>264</v>
      </c>
      <c r="C41" s="19" t="s">
        <v>57</v>
      </c>
      <c r="D41" s="21"/>
      <c r="E41" s="21"/>
      <c r="F41" s="21"/>
      <c r="G41" s="21"/>
      <c r="H41" s="21"/>
      <c r="I41" s="79"/>
      <c r="J41" s="7">
        <f t="shared" si="1"/>
        <v>0</v>
      </c>
    </row>
    <row r="42" spans="1:10" ht="12.75" customHeight="1">
      <c r="A42" s="12">
        <v>32</v>
      </c>
      <c r="B42" s="25" t="s">
        <v>265</v>
      </c>
      <c r="C42" s="19" t="s">
        <v>58</v>
      </c>
      <c r="D42" s="21"/>
      <c r="E42" s="21"/>
      <c r="F42" s="21"/>
      <c r="G42" s="21"/>
      <c r="H42" s="21"/>
      <c r="I42" s="79"/>
      <c r="J42" s="7">
        <f t="shared" si="1"/>
        <v>0</v>
      </c>
    </row>
    <row r="43" spans="1:10" ht="12.75" customHeight="1">
      <c r="A43" s="12">
        <v>33</v>
      </c>
      <c r="B43" s="25" t="s">
        <v>266</v>
      </c>
      <c r="C43" s="19" t="s">
        <v>59</v>
      </c>
      <c r="D43" s="21"/>
      <c r="E43" s="21"/>
      <c r="F43" s="21"/>
      <c r="G43" s="21"/>
      <c r="H43" s="21"/>
      <c r="I43" s="79"/>
      <c r="J43" s="7">
        <f t="shared" si="1"/>
        <v>0</v>
      </c>
    </row>
    <row r="44" spans="1:10" ht="12.75" customHeight="1">
      <c r="A44" s="12">
        <v>34</v>
      </c>
      <c r="B44" s="25" t="s">
        <v>60</v>
      </c>
      <c r="C44" s="19" t="s">
        <v>61</v>
      </c>
      <c r="D44" s="21"/>
      <c r="E44" s="21"/>
      <c r="F44" s="21"/>
      <c r="G44" s="21"/>
      <c r="H44" s="21"/>
      <c r="I44" s="79"/>
      <c r="J44" s="7">
        <f t="shared" si="1"/>
        <v>0</v>
      </c>
    </row>
    <row r="45" spans="1:10" ht="12.75" customHeight="1">
      <c r="A45" s="12">
        <v>35</v>
      </c>
      <c r="B45" s="25" t="s">
        <v>62</v>
      </c>
      <c r="C45" s="19" t="s">
        <v>63</v>
      </c>
      <c r="D45" s="21"/>
      <c r="E45" s="21"/>
      <c r="F45" s="21"/>
      <c r="G45" s="21"/>
      <c r="H45" s="21"/>
      <c r="I45" s="79"/>
      <c r="J45" s="7">
        <f t="shared" si="1"/>
        <v>0</v>
      </c>
    </row>
    <row r="46" spans="1:10" ht="15.75" customHeight="1">
      <c r="A46" s="12">
        <v>36</v>
      </c>
      <c r="B46" s="25" t="s">
        <v>275</v>
      </c>
      <c r="C46" s="19" t="s">
        <v>274</v>
      </c>
      <c r="D46" s="21">
        <v>57500</v>
      </c>
      <c r="E46" s="21">
        <v>15000</v>
      </c>
      <c r="F46" s="21">
        <v>15000</v>
      </c>
      <c r="G46" s="21">
        <v>15000</v>
      </c>
      <c r="H46" s="21">
        <v>12500</v>
      </c>
      <c r="I46" s="79"/>
      <c r="J46" s="7">
        <f t="shared" si="1"/>
        <v>57500</v>
      </c>
    </row>
    <row r="47" spans="1:10" ht="15.75">
      <c r="A47" s="12">
        <v>37</v>
      </c>
      <c r="B47" s="20" t="s">
        <v>243</v>
      </c>
      <c r="C47" s="27">
        <v>20</v>
      </c>
      <c r="D47" s="15">
        <f>D48+D59+D60+D63+D68+D72+D75+D76+D77+D78+D79+D80+D81+D83+D84+D88+D89</f>
        <v>205400</v>
      </c>
      <c r="E47" s="15">
        <f>E48+E59+E60+E63+E68+E72+E75+E76+E77+E78+E79+E80+E81+E83+E84+E88+E89</f>
        <v>50000</v>
      </c>
      <c r="F47" s="15">
        <f>F48+F59+F60+F63+F68+F72+F75+F76+F77+F78+F79+F80+F81+F83+F84+F88+F89</f>
        <v>55400</v>
      </c>
      <c r="G47" s="15">
        <f>G48+G59+G60+G63+G68+G72+G75+G76+G77+G78+G79+G80+G81+G83+G84+G88+G89</f>
        <v>50000</v>
      </c>
      <c r="H47" s="15">
        <f>H48+H59+H60+H63+H68+H72+H75+H76+H77+H78+H79+H80+H81+H83+H84+H88+H89</f>
        <v>50000</v>
      </c>
      <c r="I47" s="76"/>
      <c r="J47" s="7">
        <f t="shared" si="1"/>
        <v>205400</v>
      </c>
    </row>
    <row r="48" spans="1:10" ht="15.75">
      <c r="A48" s="12">
        <v>38</v>
      </c>
      <c r="B48" s="13" t="s">
        <v>64</v>
      </c>
      <c r="C48" s="19" t="s">
        <v>65</v>
      </c>
      <c r="D48" s="21">
        <f>D49+D50+D51+D52+D53+D54+D55+D56+D57+D58</f>
        <v>124500</v>
      </c>
      <c r="E48" s="21">
        <f>E49+E50+E51+E52+E53+E54+E55+E56+E57+E58</f>
        <v>33000</v>
      </c>
      <c r="F48" s="21">
        <f>F49+F50+F51+F52+F53+F54+F55+F56+F57+F58</f>
        <v>30900</v>
      </c>
      <c r="G48" s="21">
        <f>G49+G50+G51+G52+G53+G54+G55+G56+G57+G58</f>
        <v>25500</v>
      </c>
      <c r="H48" s="21">
        <f>H49+H50+H51+H52+H53+H54+H55+H56+H57+H58</f>
        <v>35100</v>
      </c>
      <c r="I48" s="79"/>
      <c r="J48" s="7">
        <f t="shared" si="1"/>
        <v>124500</v>
      </c>
    </row>
    <row r="49" spans="1:10" ht="15.75" customHeight="1">
      <c r="A49" s="12">
        <v>39</v>
      </c>
      <c r="B49" s="18" t="s">
        <v>66</v>
      </c>
      <c r="C49" s="19" t="s">
        <v>67</v>
      </c>
      <c r="D49" s="21">
        <v>12000</v>
      </c>
      <c r="E49" s="21">
        <v>7700</v>
      </c>
      <c r="F49" s="21">
        <v>3000</v>
      </c>
      <c r="G49" s="23">
        <v>0</v>
      </c>
      <c r="H49" s="23">
        <v>1300</v>
      </c>
      <c r="I49" s="81"/>
      <c r="J49" s="7">
        <f t="shared" si="1"/>
        <v>12000</v>
      </c>
    </row>
    <row r="50" spans="1:10" ht="12.75" customHeight="1">
      <c r="A50" s="12">
        <v>40</v>
      </c>
      <c r="B50" s="18" t="s">
        <v>68</v>
      </c>
      <c r="C50" s="19" t="s">
        <v>69</v>
      </c>
      <c r="D50" s="21">
        <v>4500</v>
      </c>
      <c r="E50" s="21">
        <v>0</v>
      </c>
      <c r="F50" s="21">
        <v>1500</v>
      </c>
      <c r="G50" s="23">
        <v>1000</v>
      </c>
      <c r="H50" s="23">
        <v>2000</v>
      </c>
      <c r="I50" s="81"/>
      <c r="J50" s="7">
        <f t="shared" si="1"/>
        <v>4500</v>
      </c>
    </row>
    <row r="51" spans="1:10" ht="15.75">
      <c r="A51" s="12">
        <v>41</v>
      </c>
      <c r="B51" s="18" t="s">
        <v>70</v>
      </c>
      <c r="C51" s="19" t="s">
        <v>71</v>
      </c>
      <c r="D51" s="21">
        <v>17500</v>
      </c>
      <c r="E51" s="21">
        <v>9000</v>
      </c>
      <c r="F51" s="21">
        <v>4000</v>
      </c>
      <c r="G51" s="23">
        <v>3000</v>
      </c>
      <c r="H51" s="23">
        <v>1500</v>
      </c>
      <c r="I51" s="81"/>
      <c r="J51" s="7">
        <f t="shared" si="1"/>
        <v>17500</v>
      </c>
    </row>
    <row r="52" spans="1:10" ht="15.75">
      <c r="A52" s="12">
        <v>42</v>
      </c>
      <c r="B52" s="18" t="s">
        <v>72</v>
      </c>
      <c r="C52" s="19" t="s">
        <v>73</v>
      </c>
      <c r="D52" s="21">
        <v>1500</v>
      </c>
      <c r="E52" s="21">
        <v>300</v>
      </c>
      <c r="F52" s="21">
        <v>400</v>
      </c>
      <c r="G52" s="21">
        <v>500</v>
      </c>
      <c r="H52" s="21">
        <v>300</v>
      </c>
      <c r="I52" s="79"/>
      <c r="J52" s="7">
        <f t="shared" si="1"/>
        <v>1500</v>
      </c>
    </row>
    <row r="53" spans="1:10" ht="15.75">
      <c r="A53" s="12">
        <v>43</v>
      </c>
      <c r="B53" s="18" t="s">
        <v>74</v>
      </c>
      <c r="C53" s="19" t="s">
        <v>75</v>
      </c>
      <c r="D53" s="21">
        <v>10000</v>
      </c>
      <c r="E53" s="21"/>
      <c r="F53" s="21">
        <v>5000</v>
      </c>
      <c r="G53" s="23">
        <v>5000</v>
      </c>
      <c r="H53" s="23">
        <v>0</v>
      </c>
      <c r="I53" s="81"/>
      <c r="J53" s="7">
        <f t="shared" si="1"/>
        <v>10000</v>
      </c>
    </row>
    <row r="54" spans="1:10" ht="15.75">
      <c r="A54" s="12">
        <v>44</v>
      </c>
      <c r="B54" s="18" t="s">
        <v>76</v>
      </c>
      <c r="C54" s="19" t="s">
        <v>77</v>
      </c>
      <c r="D54" s="21"/>
      <c r="E54" s="21"/>
      <c r="F54" s="21"/>
      <c r="G54" s="21"/>
      <c r="H54" s="21"/>
      <c r="I54" s="79"/>
      <c r="J54" s="7">
        <f t="shared" si="1"/>
        <v>0</v>
      </c>
    </row>
    <row r="55" spans="1:10" ht="15.75">
      <c r="A55" s="12">
        <v>45</v>
      </c>
      <c r="B55" s="18" t="s">
        <v>78</v>
      </c>
      <c r="C55" s="19" t="s">
        <v>79</v>
      </c>
      <c r="D55" s="21"/>
      <c r="E55" s="21"/>
      <c r="F55" s="21"/>
      <c r="G55" s="24"/>
      <c r="H55" s="24"/>
      <c r="I55" s="82"/>
      <c r="J55" s="7">
        <f t="shared" si="1"/>
        <v>0</v>
      </c>
    </row>
    <row r="56" spans="1:10" ht="15.75">
      <c r="A56" s="12">
        <v>46</v>
      </c>
      <c r="B56" s="18" t="s">
        <v>80</v>
      </c>
      <c r="C56" s="19" t="s">
        <v>81</v>
      </c>
      <c r="D56" s="21">
        <v>14000</v>
      </c>
      <c r="E56" s="21">
        <v>3000</v>
      </c>
      <c r="F56" s="21">
        <v>3000</v>
      </c>
      <c r="G56" s="23">
        <v>4000</v>
      </c>
      <c r="H56" s="23">
        <v>4000</v>
      </c>
      <c r="I56" s="81"/>
      <c r="J56" s="7">
        <f t="shared" si="1"/>
        <v>14000</v>
      </c>
    </row>
    <row r="57" spans="1:10" ht="15.75">
      <c r="A57" s="12">
        <v>47</v>
      </c>
      <c r="B57" s="18" t="s">
        <v>82</v>
      </c>
      <c r="C57" s="19" t="s">
        <v>83</v>
      </c>
      <c r="D57" s="21">
        <v>33000</v>
      </c>
      <c r="E57" s="21">
        <v>5000</v>
      </c>
      <c r="F57" s="21">
        <v>8000</v>
      </c>
      <c r="G57" s="21">
        <v>5000</v>
      </c>
      <c r="H57" s="21">
        <v>15000</v>
      </c>
      <c r="I57" s="79"/>
      <c r="J57" s="7">
        <f t="shared" si="1"/>
        <v>33000</v>
      </c>
    </row>
    <row r="58" spans="1:10" ht="15.75">
      <c r="A58" s="12">
        <v>48</v>
      </c>
      <c r="B58" s="18" t="s">
        <v>84</v>
      </c>
      <c r="C58" s="19" t="s">
        <v>85</v>
      </c>
      <c r="D58" s="21">
        <v>32000</v>
      </c>
      <c r="E58" s="21">
        <v>8000</v>
      </c>
      <c r="F58" s="21">
        <v>6000</v>
      </c>
      <c r="G58" s="23">
        <v>7000</v>
      </c>
      <c r="H58" s="23">
        <v>11000</v>
      </c>
      <c r="I58" s="81"/>
      <c r="J58" s="7">
        <f t="shared" si="1"/>
        <v>32000</v>
      </c>
    </row>
    <row r="59" spans="1:10" ht="15.75">
      <c r="A59" s="12">
        <v>49</v>
      </c>
      <c r="B59" s="13" t="s">
        <v>86</v>
      </c>
      <c r="C59" s="19" t="s">
        <v>87</v>
      </c>
      <c r="D59" s="21">
        <v>45000</v>
      </c>
      <c r="E59" s="21">
        <v>14000</v>
      </c>
      <c r="F59" s="21">
        <v>18000</v>
      </c>
      <c r="G59" s="23">
        <v>13000</v>
      </c>
      <c r="H59" s="23"/>
      <c r="I59" s="81"/>
      <c r="J59" s="7">
        <f t="shared" si="1"/>
        <v>45000</v>
      </c>
    </row>
    <row r="60" spans="1:10" ht="15.75">
      <c r="A60" s="12">
        <v>50</v>
      </c>
      <c r="B60" s="13" t="s">
        <v>88</v>
      </c>
      <c r="C60" s="19" t="s">
        <v>89</v>
      </c>
      <c r="D60" s="21">
        <f>D61+D62</f>
        <v>0</v>
      </c>
      <c r="E60" s="21">
        <f>E61+E62</f>
        <v>0</v>
      </c>
      <c r="F60" s="21">
        <f>F61+F62</f>
        <v>0</v>
      </c>
      <c r="G60" s="21">
        <f>G61+G62</f>
        <v>0</v>
      </c>
      <c r="H60" s="21">
        <f>H61+H62</f>
        <v>0</v>
      </c>
      <c r="I60" s="79"/>
      <c r="J60" s="7">
        <f t="shared" si="1"/>
        <v>0</v>
      </c>
    </row>
    <row r="61" spans="1:10" ht="15.75">
      <c r="A61" s="12">
        <v>51</v>
      </c>
      <c r="B61" s="28" t="s">
        <v>90</v>
      </c>
      <c r="C61" s="19" t="s">
        <v>91</v>
      </c>
      <c r="D61" s="21"/>
      <c r="E61" s="21"/>
      <c r="F61" s="21"/>
      <c r="G61" s="23"/>
      <c r="H61" s="29"/>
      <c r="I61" s="83"/>
      <c r="J61" s="7">
        <f t="shared" si="1"/>
        <v>0</v>
      </c>
    </row>
    <row r="62" spans="1:10" ht="15.75">
      <c r="A62" s="12">
        <v>52</v>
      </c>
      <c r="B62" s="18" t="s">
        <v>92</v>
      </c>
      <c r="C62" s="19" t="s">
        <v>93</v>
      </c>
      <c r="D62" s="21"/>
      <c r="E62" s="21"/>
      <c r="F62" s="21"/>
      <c r="G62" s="23"/>
      <c r="H62" s="23"/>
      <c r="I62" s="81"/>
      <c r="J62" s="7">
        <f t="shared" si="1"/>
        <v>0</v>
      </c>
    </row>
    <row r="63" spans="1:10" ht="15.75">
      <c r="A63" s="12">
        <v>53</v>
      </c>
      <c r="B63" s="13" t="s">
        <v>94</v>
      </c>
      <c r="C63" s="19" t="s">
        <v>95</v>
      </c>
      <c r="D63" s="21">
        <f>D64+D65+D66+D67</f>
        <v>0</v>
      </c>
      <c r="E63" s="21">
        <f>E64+E65+E66+E67</f>
        <v>0</v>
      </c>
      <c r="F63" s="21">
        <f>F64+F65+F66+F67</f>
        <v>0</v>
      </c>
      <c r="G63" s="21">
        <f>G64+G65+G66+G67</f>
        <v>0</v>
      </c>
      <c r="H63" s="21">
        <f>H64+H65+H66+H67</f>
        <v>0</v>
      </c>
      <c r="I63" s="79"/>
      <c r="J63" s="7">
        <f t="shared" si="1"/>
        <v>0</v>
      </c>
    </row>
    <row r="64" spans="1:10" ht="15.75">
      <c r="A64" s="12">
        <v>54</v>
      </c>
      <c r="B64" s="18" t="s">
        <v>96</v>
      </c>
      <c r="C64" s="19" t="s">
        <v>97</v>
      </c>
      <c r="D64" s="21"/>
      <c r="E64" s="21"/>
      <c r="F64" s="21"/>
      <c r="G64" s="23"/>
      <c r="H64" s="23"/>
      <c r="I64" s="81"/>
      <c r="J64" s="7">
        <f t="shared" si="1"/>
        <v>0</v>
      </c>
    </row>
    <row r="65" spans="1:10" ht="15.75">
      <c r="A65" s="12">
        <v>55</v>
      </c>
      <c r="B65" s="18" t="s">
        <v>98</v>
      </c>
      <c r="C65" s="19" t="s">
        <v>99</v>
      </c>
      <c r="D65" s="21"/>
      <c r="E65" s="21"/>
      <c r="F65" s="21"/>
      <c r="G65" s="23"/>
      <c r="H65" s="23"/>
      <c r="I65" s="81"/>
      <c r="J65" s="7">
        <f t="shared" si="1"/>
        <v>0</v>
      </c>
    </row>
    <row r="66" spans="1:10" ht="15.75">
      <c r="A66" s="12">
        <v>56</v>
      </c>
      <c r="B66" s="18" t="s">
        <v>100</v>
      </c>
      <c r="C66" s="19" t="s">
        <v>101</v>
      </c>
      <c r="D66" s="21"/>
      <c r="E66" s="21"/>
      <c r="F66" s="21"/>
      <c r="G66" s="23"/>
      <c r="H66" s="23"/>
      <c r="I66" s="81"/>
      <c r="J66" s="7">
        <f t="shared" si="1"/>
        <v>0</v>
      </c>
    </row>
    <row r="67" spans="1:10" ht="15.75">
      <c r="A67" s="12">
        <v>57</v>
      </c>
      <c r="B67" s="18" t="s">
        <v>102</v>
      </c>
      <c r="C67" s="19" t="s">
        <v>103</v>
      </c>
      <c r="D67" s="21"/>
      <c r="E67" s="21"/>
      <c r="F67" s="21"/>
      <c r="G67" s="23"/>
      <c r="H67" s="23"/>
      <c r="I67" s="81"/>
      <c r="J67" s="7">
        <f t="shared" si="1"/>
        <v>0</v>
      </c>
    </row>
    <row r="68" spans="1:10" ht="15.75">
      <c r="A68" s="12">
        <v>58</v>
      </c>
      <c r="B68" s="13" t="s">
        <v>104</v>
      </c>
      <c r="C68" s="30">
        <v>20.05</v>
      </c>
      <c r="D68" s="21">
        <f>D69+D70+D71</f>
        <v>13900</v>
      </c>
      <c r="E68" s="21">
        <f>E69+E70+E71</f>
        <v>3000</v>
      </c>
      <c r="F68" s="21">
        <f>F69+F70+F71</f>
        <v>2500</v>
      </c>
      <c r="G68" s="21">
        <f>G69+G70+G71</f>
        <v>2500</v>
      </c>
      <c r="H68" s="21">
        <f>H69+H70+H71</f>
        <v>5900</v>
      </c>
      <c r="I68" s="79"/>
      <c r="J68" s="7">
        <f t="shared" si="1"/>
        <v>13900</v>
      </c>
    </row>
    <row r="69" spans="1:10" ht="13.5" customHeight="1">
      <c r="A69" s="12">
        <v>59</v>
      </c>
      <c r="B69" s="31" t="s">
        <v>105</v>
      </c>
      <c r="C69" s="30" t="s">
        <v>106</v>
      </c>
      <c r="D69" s="21"/>
      <c r="E69" s="21"/>
      <c r="F69" s="21"/>
      <c r="G69" s="21"/>
      <c r="H69" s="21"/>
      <c r="I69" s="79"/>
      <c r="J69" s="7">
        <f t="shared" si="1"/>
        <v>0</v>
      </c>
    </row>
    <row r="70" spans="1:10" ht="15.75">
      <c r="A70" s="12">
        <v>60</v>
      </c>
      <c r="B70" s="18" t="s">
        <v>107</v>
      </c>
      <c r="C70" s="30" t="s">
        <v>108</v>
      </c>
      <c r="D70" s="21"/>
      <c r="E70" s="21"/>
      <c r="F70" s="21"/>
      <c r="G70" s="24"/>
      <c r="H70" s="24"/>
      <c r="I70" s="82"/>
      <c r="J70" s="7">
        <f t="shared" si="1"/>
        <v>0</v>
      </c>
    </row>
    <row r="71" spans="1:10" ht="15.75">
      <c r="A71" s="12">
        <v>61</v>
      </c>
      <c r="B71" s="18" t="s">
        <v>109</v>
      </c>
      <c r="C71" s="30" t="s">
        <v>110</v>
      </c>
      <c r="D71" s="21">
        <v>13900</v>
      </c>
      <c r="E71" s="21">
        <v>3000</v>
      </c>
      <c r="F71" s="21">
        <v>2500</v>
      </c>
      <c r="G71" s="21">
        <v>2500</v>
      </c>
      <c r="H71" s="21">
        <v>5900</v>
      </c>
      <c r="I71" s="79"/>
      <c r="J71" s="7">
        <f t="shared" si="1"/>
        <v>13900</v>
      </c>
    </row>
    <row r="72" spans="1:10" ht="15.75">
      <c r="A72" s="12">
        <v>62</v>
      </c>
      <c r="B72" s="13" t="s">
        <v>111</v>
      </c>
      <c r="C72" s="19" t="s">
        <v>112</v>
      </c>
      <c r="D72" s="21">
        <f>D73+D74</f>
        <v>15000</v>
      </c>
      <c r="E72" s="21">
        <f>E73+E74</f>
        <v>0</v>
      </c>
      <c r="F72" s="21">
        <f>F73+F74</f>
        <v>3000</v>
      </c>
      <c r="G72" s="21">
        <f>G73+G74</f>
        <v>5000</v>
      </c>
      <c r="H72" s="21">
        <f>H73+H74</f>
        <v>7000</v>
      </c>
      <c r="I72" s="79"/>
      <c r="J72" s="7">
        <f t="shared" si="1"/>
        <v>15000</v>
      </c>
    </row>
    <row r="73" spans="1:10" ht="15.75">
      <c r="A73" s="12">
        <v>63</v>
      </c>
      <c r="B73" s="18" t="s">
        <v>113</v>
      </c>
      <c r="C73" s="30" t="s">
        <v>114</v>
      </c>
      <c r="D73" s="21">
        <v>15000</v>
      </c>
      <c r="E73" s="21"/>
      <c r="F73" s="21">
        <v>3000</v>
      </c>
      <c r="G73" s="21">
        <v>5000</v>
      </c>
      <c r="H73" s="23">
        <v>7000</v>
      </c>
      <c r="I73" s="81"/>
      <c r="J73" s="7">
        <f t="shared" si="1"/>
        <v>15000</v>
      </c>
    </row>
    <row r="74" spans="1:10" ht="15.75">
      <c r="A74" s="12">
        <v>64</v>
      </c>
      <c r="B74" s="18" t="s">
        <v>115</v>
      </c>
      <c r="C74" s="30" t="s">
        <v>116</v>
      </c>
      <c r="D74" s="21"/>
      <c r="E74" s="21"/>
      <c r="F74" s="21"/>
      <c r="G74" s="23"/>
      <c r="H74" s="23"/>
      <c r="I74" s="81"/>
      <c r="J74" s="7">
        <f t="shared" si="1"/>
        <v>0</v>
      </c>
    </row>
    <row r="75" spans="1:10" ht="15.75">
      <c r="A75" s="12">
        <v>65</v>
      </c>
      <c r="B75" s="13" t="s">
        <v>117</v>
      </c>
      <c r="C75" s="19" t="s">
        <v>118</v>
      </c>
      <c r="D75" s="21"/>
      <c r="E75" s="21"/>
      <c r="F75" s="21"/>
      <c r="G75" s="21"/>
      <c r="H75" s="21"/>
      <c r="I75" s="79"/>
      <c r="J75" s="7">
        <f t="shared" si="1"/>
        <v>0</v>
      </c>
    </row>
    <row r="76" spans="1:10" ht="15.75">
      <c r="A76" s="12">
        <v>66</v>
      </c>
      <c r="B76" s="13" t="s">
        <v>119</v>
      </c>
      <c r="C76" s="19" t="s">
        <v>120</v>
      </c>
      <c r="D76" s="21"/>
      <c r="E76" s="21"/>
      <c r="F76" s="21"/>
      <c r="G76" s="23"/>
      <c r="H76" s="23"/>
      <c r="I76" s="81"/>
      <c r="J76" s="7">
        <f t="shared" si="1"/>
        <v>0</v>
      </c>
    </row>
    <row r="77" spans="1:10" ht="15.75">
      <c r="A77" s="12">
        <v>67</v>
      </c>
      <c r="B77" s="13" t="s">
        <v>121</v>
      </c>
      <c r="C77" s="19" t="s">
        <v>122</v>
      </c>
      <c r="D77" s="21">
        <v>7000</v>
      </c>
      <c r="E77" s="21"/>
      <c r="F77" s="21">
        <v>1000</v>
      </c>
      <c r="G77" s="23">
        <v>4000</v>
      </c>
      <c r="H77" s="23">
        <v>2000</v>
      </c>
      <c r="I77" s="81"/>
      <c r="J77" s="7">
        <f t="shared" si="1"/>
        <v>7000</v>
      </c>
    </row>
    <row r="78" spans="1:10" ht="12.75" customHeight="1">
      <c r="A78" s="12">
        <v>68</v>
      </c>
      <c r="B78" s="13" t="s">
        <v>123</v>
      </c>
      <c r="C78" s="19" t="s">
        <v>124</v>
      </c>
      <c r="D78" s="21"/>
      <c r="E78" s="21"/>
      <c r="F78" s="21"/>
      <c r="G78" s="23"/>
      <c r="H78" s="23"/>
      <c r="I78" s="81"/>
      <c r="J78" s="7">
        <f t="shared" si="1"/>
        <v>0</v>
      </c>
    </row>
    <row r="79" spans="1:10" ht="12.75" customHeight="1">
      <c r="A79" s="12">
        <v>69</v>
      </c>
      <c r="B79" s="13" t="s">
        <v>268</v>
      </c>
      <c r="C79" s="19" t="s">
        <v>267</v>
      </c>
      <c r="D79" s="21"/>
      <c r="E79" s="21"/>
      <c r="F79" s="21"/>
      <c r="G79" s="23"/>
      <c r="H79" s="23"/>
      <c r="I79" s="81"/>
      <c r="J79" s="7">
        <f aca="true" t="shared" si="2" ref="J79:J142">E79+F79+G79+H79</f>
        <v>0</v>
      </c>
    </row>
    <row r="80" spans="1:10" ht="27" customHeight="1">
      <c r="A80" s="12">
        <v>70</v>
      </c>
      <c r="B80" s="13" t="s">
        <v>125</v>
      </c>
      <c r="C80" s="19" t="s">
        <v>126</v>
      </c>
      <c r="D80" s="21"/>
      <c r="E80" s="21"/>
      <c r="F80" s="21"/>
      <c r="G80" s="21"/>
      <c r="H80" s="21"/>
      <c r="I80" s="79"/>
      <c r="J80" s="7">
        <f t="shared" si="2"/>
        <v>0</v>
      </c>
    </row>
    <row r="81" spans="1:10" ht="13.5" customHeight="1">
      <c r="A81" s="12">
        <v>71</v>
      </c>
      <c r="B81" s="13" t="s">
        <v>127</v>
      </c>
      <c r="C81" s="19" t="s">
        <v>128</v>
      </c>
      <c r="D81" s="32"/>
      <c r="E81" s="32"/>
      <c r="F81" s="32"/>
      <c r="G81" s="32"/>
      <c r="H81" s="32"/>
      <c r="I81" s="84"/>
      <c r="J81" s="7">
        <f t="shared" si="2"/>
        <v>0</v>
      </c>
    </row>
    <row r="82" spans="1:10" ht="15.75">
      <c r="A82" s="12">
        <v>72</v>
      </c>
      <c r="B82" s="13" t="s">
        <v>254</v>
      </c>
      <c r="C82" s="19" t="s">
        <v>129</v>
      </c>
      <c r="D82" s="32"/>
      <c r="E82" s="32"/>
      <c r="F82" s="32"/>
      <c r="G82" s="32"/>
      <c r="H82" s="33"/>
      <c r="I82" s="84"/>
      <c r="J82" s="7">
        <f t="shared" si="2"/>
        <v>0</v>
      </c>
    </row>
    <row r="83" spans="1:12" ht="15.75">
      <c r="A83" s="12">
        <v>73</v>
      </c>
      <c r="B83" s="13" t="s">
        <v>130</v>
      </c>
      <c r="C83" s="19" t="s">
        <v>131</v>
      </c>
      <c r="D83" s="21"/>
      <c r="E83" s="21"/>
      <c r="F83" s="21"/>
      <c r="G83" s="34"/>
      <c r="H83" s="35"/>
      <c r="I83" s="79"/>
      <c r="J83" s="7">
        <f t="shared" si="2"/>
        <v>0</v>
      </c>
      <c r="K83" s="5"/>
      <c r="L83" s="5"/>
    </row>
    <row r="84" spans="1:10" ht="15.75">
      <c r="A84" s="12">
        <v>74</v>
      </c>
      <c r="B84" s="13" t="s">
        <v>132</v>
      </c>
      <c r="C84" s="19" t="s">
        <v>133</v>
      </c>
      <c r="D84" s="21">
        <f>D85+D86+D87</f>
        <v>0</v>
      </c>
      <c r="E84" s="21">
        <f>E85+E86+E87</f>
        <v>0</v>
      </c>
      <c r="F84" s="21">
        <f>F85+F86+F87</f>
        <v>0</v>
      </c>
      <c r="G84" s="21">
        <f>G85+G86+G87</f>
        <v>0</v>
      </c>
      <c r="H84" s="36">
        <f>H85+H86+H87</f>
        <v>0</v>
      </c>
      <c r="I84" s="79"/>
      <c r="J84" s="7">
        <f t="shared" si="2"/>
        <v>0</v>
      </c>
    </row>
    <row r="85" spans="1:10" ht="15.75">
      <c r="A85" s="12">
        <v>74</v>
      </c>
      <c r="B85" s="18" t="s">
        <v>134</v>
      </c>
      <c r="C85" s="30" t="s">
        <v>135</v>
      </c>
      <c r="D85" s="32"/>
      <c r="E85" s="21"/>
      <c r="F85" s="21"/>
      <c r="G85" s="24"/>
      <c r="H85" s="24"/>
      <c r="I85" s="82"/>
      <c r="J85" s="7">
        <f t="shared" si="2"/>
        <v>0</v>
      </c>
    </row>
    <row r="86" spans="1:10" ht="15.75">
      <c r="A86" s="12">
        <v>75</v>
      </c>
      <c r="B86" s="18" t="s">
        <v>136</v>
      </c>
      <c r="C86" s="30" t="s">
        <v>137</v>
      </c>
      <c r="D86" s="32"/>
      <c r="E86" s="21"/>
      <c r="F86" s="21"/>
      <c r="G86" s="24"/>
      <c r="H86" s="24"/>
      <c r="I86" s="82"/>
      <c r="J86" s="7">
        <f t="shared" si="2"/>
        <v>0</v>
      </c>
    </row>
    <row r="87" spans="1:10" ht="15.75">
      <c r="A87" s="12">
        <v>76</v>
      </c>
      <c r="B87" s="18" t="s">
        <v>138</v>
      </c>
      <c r="C87" s="30" t="s">
        <v>139</v>
      </c>
      <c r="D87" s="32"/>
      <c r="E87" s="21"/>
      <c r="F87" s="21"/>
      <c r="G87" s="24"/>
      <c r="H87" s="24"/>
      <c r="I87" s="82"/>
      <c r="J87" s="7">
        <f t="shared" si="2"/>
        <v>0</v>
      </c>
    </row>
    <row r="88" spans="1:10" ht="33" customHeight="1">
      <c r="A88" s="12">
        <v>77</v>
      </c>
      <c r="B88" s="13" t="s">
        <v>255</v>
      </c>
      <c r="C88" s="30">
        <v>20.25</v>
      </c>
      <c r="D88" s="32"/>
      <c r="E88" s="21"/>
      <c r="F88" s="21"/>
      <c r="G88" s="24"/>
      <c r="H88" s="24"/>
      <c r="I88" s="82"/>
      <c r="J88" s="7">
        <f t="shared" si="2"/>
        <v>0</v>
      </c>
    </row>
    <row r="89" spans="1:10" ht="15.75">
      <c r="A89" s="12">
        <v>78</v>
      </c>
      <c r="B89" s="13" t="s">
        <v>140</v>
      </c>
      <c r="C89" s="19" t="s">
        <v>141</v>
      </c>
      <c r="D89" s="21">
        <f>D90+D91+D92+D93+D94+D95+D96+D97</f>
        <v>0</v>
      </c>
      <c r="E89" s="21">
        <f>E90+E91+E92+E93+E94+E95+E96+E97</f>
        <v>0</v>
      </c>
      <c r="F89" s="21">
        <f>F90+F91+F92+F93+F94+F95+F96+F97</f>
        <v>0</v>
      </c>
      <c r="G89" s="21">
        <f>G90+G91+G92+G93+G94+G95+G96+G97</f>
        <v>0</v>
      </c>
      <c r="H89" s="21">
        <f>H90+H91+H92+H93+H94+H95+H96+H97</f>
        <v>0</v>
      </c>
      <c r="I89" s="79"/>
      <c r="J89" s="7">
        <f t="shared" si="2"/>
        <v>0</v>
      </c>
    </row>
    <row r="90" spans="1:10" ht="15.75">
      <c r="A90" s="12">
        <v>79</v>
      </c>
      <c r="B90" s="18" t="s">
        <v>142</v>
      </c>
      <c r="C90" s="30" t="s">
        <v>143</v>
      </c>
      <c r="D90" s="21"/>
      <c r="E90" s="21"/>
      <c r="F90" s="21"/>
      <c r="G90" s="23"/>
      <c r="H90" s="24"/>
      <c r="I90" s="82"/>
      <c r="J90" s="7">
        <f t="shared" si="2"/>
        <v>0</v>
      </c>
    </row>
    <row r="91" spans="1:10" ht="15.75">
      <c r="A91" s="12">
        <v>80</v>
      </c>
      <c r="B91" s="18" t="s">
        <v>144</v>
      </c>
      <c r="C91" s="30" t="s">
        <v>145</v>
      </c>
      <c r="D91" s="21"/>
      <c r="E91" s="21"/>
      <c r="F91" s="21"/>
      <c r="G91" s="23"/>
      <c r="H91" s="23"/>
      <c r="I91" s="81"/>
      <c r="J91" s="7">
        <f t="shared" si="2"/>
        <v>0</v>
      </c>
    </row>
    <row r="92" spans="1:10" ht="15.75">
      <c r="A92" s="12">
        <v>81</v>
      </c>
      <c r="B92" s="18" t="s">
        <v>146</v>
      </c>
      <c r="C92" s="30" t="s">
        <v>147</v>
      </c>
      <c r="D92" s="32"/>
      <c r="E92" s="21"/>
      <c r="F92" s="21"/>
      <c r="G92" s="24"/>
      <c r="H92" s="24"/>
      <c r="I92" s="82"/>
      <c r="J92" s="7">
        <f t="shared" si="2"/>
        <v>0</v>
      </c>
    </row>
    <row r="93" spans="1:10" ht="15.75">
      <c r="A93" s="12">
        <v>82</v>
      </c>
      <c r="B93" s="18" t="s">
        <v>148</v>
      </c>
      <c r="C93" s="30" t="s">
        <v>149</v>
      </c>
      <c r="D93" s="32"/>
      <c r="E93" s="21"/>
      <c r="F93" s="21"/>
      <c r="G93" s="24"/>
      <c r="H93" s="24"/>
      <c r="I93" s="82"/>
      <c r="J93" s="7">
        <f t="shared" si="2"/>
        <v>0</v>
      </c>
    </row>
    <row r="94" spans="1:10" ht="12.75" customHeight="1">
      <c r="A94" s="12">
        <v>83</v>
      </c>
      <c r="B94" s="18" t="s">
        <v>150</v>
      </c>
      <c r="C94" s="30" t="s">
        <v>151</v>
      </c>
      <c r="D94" s="32"/>
      <c r="E94" s="21"/>
      <c r="F94" s="21"/>
      <c r="G94" s="24"/>
      <c r="H94" s="24"/>
      <c r="I94" s="82"/>
      <c r="J94" s="7">
        <f t="shared" si="2"/>
        <v>0</v>
      </c>
    </row>
    <row r="95" spans="1:10" ht="12.75" customHeight="1">
      <c r="A95" s="12">
        <v>84</v>
      </c>
      <c r="B95" s="18" t="s">
        <v>212</v>
      </c>
      <c r="C95" s="30" t="s">
        <v>152</v>
      </c>
      <c r="D95" s="21"/>
      <c r="E95" s="21"/>
      <c r="F95" s="21"/>
      <c r="G95" s="23"/>
      <c r="H95" s="23"/>
      <c r="I95" s="81"/>
      <c r="J95" s="7">
        <f t="shared" si="2"/>
        <v>0</v>
      </c>
    </row>
    <row r="96" spans="1:10" ht="15.75">
      <c r="A96" s="12">
        <v>85</v>
      </c>
      <c r="B96" s="18" t="s">
        <v>153</v>
      </c>
      <c r="C96" s="30" t="s">
        <v>154</v>
      </c>
      <c r="D96" s="21"/>
      <c r="E96" s="21"/>
      <c r="F96" s="21"/>
      <c r="G96" s="23"/>
      <c r="H96" s="23"/>
      <c r="I96" s="81"/>
      <c r="J96" s="7">
        <f t="shared" si="2"/>
        <v>0</v>
      </c>
    </row>
    <row r="97" spans="1:10" ht="15.75">
      <c r="A97" s="12">
        <v>86</v>
      </c>
      <c r="B97" s="18" t="s">
        <v>155</v>
      </c>
      <c r="C97" s="30" t="s">
        <v>156</v>
      </c>
      <c r="D97" s="21"/>
      <c r="E97" s="21"/>
      <c r="F97" s="21"/>
      <c r="G97" s="23"/>
      <c r="H97" s="23"/>
      <c r="I97" s="81"/>
      <c r="J97" s="7">
        <f t="shared" si="2"/>
        <v>0</v>
      </c>
    </row>
    <row r="98" spans="1:10" ht="15.75">
      <c r="A98" s="12">
        <v>87</v>
      </c>
      <c r="B98" s="20" t="s">
        <v>244</v>
      </c>
      <c r="C98" s="27">
        <v>30</v>
      </c>
      <c r="D98" s="21">
        <f>D99+D102+D107</f>
        <v>0</v>
      </c>
      <c r="E98" s="21">
        <f>E99+E102+E107</f>
        <v>0</v>
      </c>
      <c r="F98" s="21">
        <f>F99+F102+F107</f>
        <v>0</v>
      </c>
      <c r="G98" s="21">
        <f>G99+G102+G107</f>
        <v>0</v>
      </c>
      <c r="H98" s="21">
        <f>H99+H102+H107</f>
        <v>0</v>
      </c>
      <c r="I98" s="79"/>
      <c r="J98" s="7">
        <f t="shared" si="2"/>
        <v>0</v>
      </c>
    </row>
    <row r="99" spans="1:10" ht="15.75">
      <c r="A99" s="12">
        <v>88</v>
      </c>
      <c r="B99" s="13" t="s">
        <v>157</v>
      </c>
      <c r="C99" s="30">
        <v>30.01</v>
      </c>
      <c r="D99" s="32">
        <f>D100+D101</f>
        <v>0</v>
      </c>
      <c r="E99" s="32">
        <f>E100+E101</f>
        <v>0</v>
      </c>
      <c r="F99" s="32">
        <f>F100+F101</f>
        <v>0</v>
      </c>
      <c r="G99" s="32">
        <f>G100+G101</f>
        <v>0</v>
      </c>
      <c r="H99" s="32">
        <f>H100+H101</f>
        <v>0</v>
      </c>
      <c r="I99" s="84"/>
      <c r="J99" s="7">
        <f t="shared" si="2"/>
        <v>0</v>
      </c>
    </row>
    <row r="100" spans="1:10" ht="15.75">
      <c r="A100" s="12">
        <v>89</v>
      </c>
      <c r="B100" s="18" t="s">
        <v>158</v>
      </c>
      <c r="C100" s="30" t="s">
        <v>159</v>
      </c>
      <c r="D100" s="32"/>
      <c r="E100" s="21"/>
      <c r="F100" s="21"/>
      <c r="G100" s="24"/>
      <c r="H100" s="24"/>
      <c r="I100" s="82"/>
      <c r="J100" s="7">
        <f t="shared" si="2"/>
        <v>0</v>
      </c>
    </row>
    <row r="101" spans="1:10" ht="15.75">
      <c r="A101" s="12">
        <v>90</v>
      </c>
      <c r="B101" s="18" t="s">
        <v>160</v>
      </c>
      <c r="C101" s="30" t="s">
        <v>161</v>
      </c>
      <c r="D101" s="32"/>
      <c r="E101" s="21"/>
      <c r="F101" s="21"/>
      <c r="G101" s="24"/>
      <c r="H101" s="24"/>
      <c r="I101" s="82"/>
      <c r="J101" s="7">
        <f t="shared" si="2"/>
        <v>0</v>
      </c>
    </row>
    <row r="102" spans="1:10" ht="15.75">
      <c r="A102" s="12">
        <v>91</v>
      </c>
      <c r="B102" s="13" t="s">
        <v>162</v>
      </c>
      <c r="C102" s="30">
        <v>30.02</v>
      </c>
      <c r="D102" s="21">
        <f>D103+D104+D105+D106</f>
        <v>0</v>
      </c>
      <c r="E102" s="21">
        <f>E103+E104+E105+E106</f>
        <v>0</v>
      </c>
      <c r="F102" s="21">
        <f>F103+F104+F105+F106</f>
        <v>0</v>
      </c>
      <c r="G102" s="21">
        <f>G103+G104+G105+G106</f>
        <v>0</v>
      </c>
      <c r="H102" s="21">
        <f>H103+H104+H105+H106</f>
        <v>0</v>
      </c>
      <c r="I102" s="79"/>
      <c r="J102" s="7">
        <f t="shared" si="2"/>
        <v>0</v>
      </c>
    </row>
    <row r="103" spans="1:10" ht="15.75">
      <c r="A103" s="12">
        <v>92</v>
      </c>
      <c r="B103" s="18" t="s">
        <v>163</v>
      </c>
      <c r="C103" s="30" t="s">
        <v>164</v>
      </c>
      <c r="D103" s="32"/>
      <c r="E103" s="21"/>
      <c r="F103" s="21"/>
      <c r="G103" s="24"/>
      <c r="H103" s="24"/>
      <c r="I103" s="82"/>
      <c r="J103" s="7">
        <f t="shared" si="2"/>
        <v>0</v>
      </c>
    </row>
    <row r="104" spans="1:10" ht="15.75">
      <c r="A104" s="12">
        <v>93</v>
      </c>
      <c r="B104" s="18" t="s">
        <v>165</v>
      </c>
      <c r="C104" s="30" t="s">
        <v>166</v>
      </c>
      <c r="D104" s="32"/>
      <c r="E104" s="21"/>
      <c r="F104" s="21"/>
      <c r="G104" s="24"/>
      <c r="H104" s="24"/>
      <c r="I104" s="82"/>
      <c r="J104" s="7">
        <f t="shared" si="2"/>
        <v>0</v>
      </c>
    </row>
    <row r="105" spans="1:10" ht="15.75">
      <c r="A105" s="12">
        <v>94</v>
      </c>
      <c r="B105" s="18" t="s">
        <v>167</v>
      </c>
      <c r="C105" s="30" t="s">
        <v>168</v>
      </c>
      <c r="D105" s="21"/>
      <c r="E105" s="21"/>
      <c r="F105" s="21"/>
      <c r="G105" s="21"/>
      <c r="H105" s="21"/>
      <c r="I105" s="79"/>
      <c r="J105" s="7">
        <f t="shared" si="2"/>
        <v>0</v>
      </c>
    </row>
    <row r="106" spans="1:10" ht="15.75">
      <c r="A106" s="12">
        <v>95</v>
      </c>
      <c r="B106" s="18" t="s">
        <v>169</v>
      </c>
      <c r="C106" s="30" t="s">
        <v>170</v>
      </c>
      <c r="D106" s="21"/>
      <c r="E106" s="21"/>
      <c r="F106" s="21"/>
      <c r="G106" s="24"/>
      <c r="H106" s="24"/>
      <c r="I106" s="82"/>
      <c r="J106" s="7">
        <f t="shared" si="2"/>
        <v>0</v>
      </c>
    </row>
    <row r="107" spans="1:10" ht="15.75">
      <c r="A107" s="12">
        <v>96</v>
      </c>
      <c r="B107" s="13" t="s">
        <v>171</v>
      </c>
      <c r="C107" s="30">
        <v>30.03</v>
      </c>
      <c r="D107" s="32">
        <f>D108+D109+D110+D111</f>
        <v>0</v>
      </c>
      <c r="E107" s="32">
        <f>E108+E109+E110+E111</f>
        <v>0</v>
      </c>
      <c r="F107" s="32">
        <f>F108+F109+F110+F111</f>
        <v>0</v>
      </c>
      <c r="G107" s="32">
        <f>G108+G109+G110+G111</f>
        <v>0</v>
      </c>
      <c r="H107" s="32">
        <f>H108+H109+H110+H111</f>
        <v>0</v>
      </c>
      <c r="I107" s="84"/>
      <c r="J107" s="7">
        <f t="shared" si="2"/>
        <v>0</v>
      </c>
    </row>
    <row r="108" spans="1:10" ht="15.75">
      <c r="A108" s="12">
        <v>97</v>
      </c>
      <c r="B108" s="18" t="s">
        <v>172</v>
      </c>
      <c r="C108" s="30" t="s">
        <v>173</v>
      </c>
      <c r="D108" s="32"/>
      <c r="E108" s="32"/>
      <c r="F108" s="21"/>
      <c r="G108" s="24"/>
      <c r="H108" s="24"/>
      <c r="I108" s="82"/>
      <c r="J108" s="7">
        <f t="shared" si="2"/>
        <v>0</v>
      </c>
    </row>
    <row r="109" spans="1:10" ht="13.5" customHeight="1">
      <c r="A109" s="12">
        <v>98</v>
      </c>
      <c r="B109" s="18" t="s">
        <v>174</v>
      </c>
      <c r="C109" s="30" t="s">
        <v>175</v>
      </c>
      <c r="D109" s="32"/>
      <c r="E109" s="32"/>
      <c r="F109" s="21"/>
      <c r="G109" s="24"/>
      <c r="H109" s="24"/>
      <c r="I109" s="82"/>
      <c r="J109" s="7">
        <f t="shared" si="2"/>
        <v>0</v>
      </c>
    </row>
    <row r="110" spans="1:10" ht="18" customHeight="1">
      <c r="A110" s="12">
        <v>99</v>
      </c>
      <c r="B110" s="18" t="s">
        <v>176</v>
      </c>
      <c r="C110" s="30" t="s">
        <v>177</v>
      </c>
      <c r="D110" s="32"/>
      <c r="E110" s="32"/>
      <c r="F110" s="21"/>
      <c r="G110" s="24"/>
      <c r="H110" s="24"/>
      <c r="I110" s="82"/>
      <c r="J110" s="7">
        <f t="shared" si="2"/>
        <v>0</v>
      </c>
    </row>
    <row r="111" spans="1:10" ht="15.75">
      <c r="A111" s="12">
        <v>100</v>
      </c>
      <c r="B111" s="18" t="s">
        <v>226</v>
      </c>
      <c r="C111" s="30" t="s">
        <v>178</v>
      </c>
      <c r="D111" s="32"/>
      <c r="E111" s="32"/>
      <c r="F111" s="21"/>
      <c r="G111" s="24"/>
      <c r="H111" s="24"/>
      <c r="I111" s="82"/>
      <c r="J111" s="7">
        <f t="shared" si="2"/>
        <v>0</v>
      </c>
    </row>
    <row r="112" spans="1:10" ht="15.75">
      <c r="A112" s="12">
        <v>101</v>
      </c>
      <c r="B112" s="20" t="s">
        <v>245</v>
      </c>
      <c r="C112" s="27">
        <v>40</v>
      </c>
      <c r="D112" s="21">
        <f>D113+D114+D115</f>
        <v>0</v>
      </c>
      <c r="E112" s="21">
        <f>E113+E114+E115</f>
        <v>0</v>
      </c>
      <c r="F112" s="21">
        <f>F113+F114+F115</f>
        <v>0</v>
      </c>
      <c r="G112" s="21">
        <f>G113+G114+G115</f>
        <v>0</v>
      </c>
      <c r="H112" s="21">
        <f>H113+H114+H115</f>
        <v>0</v>
      </c>
      <c r="I112" s="79"/>
      <c r="J112" s="7">
        <f t="shared" si="2"/>
        <v>0</v>
      </c>
    </row>
    <row r="113" spans="1:10" ht="15.75">
      <c r="A113" s="12">
        <v>102</v>
      </c>
      <c r="B113" s="13" t="s">
        <v>213</v>
      </c>
      <c r="C113" s="30" t="s">
        <v>214</v>
      </c>
      <c r="D113" s="21"/>
      <c r="E113" s="21"/>
      <c r="F113" s="21"/>
      <c r="G113" s="21"/>
      <c r="H113" s="21"/>
      <c r="I113" s="79"/>
      <c r="J113" s="7">
        <f t="shared" si="2"/>
        <v>0</v>
      </c>
    </row>
    <row r="114" spans="1:10" ht="14.25" customHeight="1">
      <c r="A114" s="12">
        <v>103</v>
      </c>
      <c r="B114" s="13" t="s">
        <v>215</v>
      </c>
      <c r="C114" s="37">
        <v>40.2</v>
      </c>
      <c r="D114" s="21"/>
      <c r="E114" s="32"/>
      <c r="F114" s="32"/>
      <c r="G114" s="24"/>
      <c r="H114" s="24"/>
      <c r="I114" s="82"/>
      <c r="J114" s="7">
        <f t="shared" si="2"/>
        <v>0</v>
      </c>
    </row>
    <row r="115" spans="1:10" ht="15.75">
      <c r="A115" s="12">
        <v>104</v>
      </c>
      <c r="B115" s="13" t="s">
        <v>179</v>
      </c>
      <c r="C115" s="19" t="s">
        <v>180</v>
      </c>
      <c r="D115" s="21"/>
      <c r="E115" s="32"/>
      <c r="F115" s="32"/>
      <c r="G115" s="24"/>
      <c r="H115" s="24"/>
      <c r="I115" s="82"/>
      <c r="J115" s="7">
        <f t="shared" si="2"/>
        <v>0</v>
      </c>
    </row>
    <row r="116" spans="1:10" ht="15.75">
      <c r="A116" s="12">
        <v>105</v>
      </c>
      <c r="B116" s="20" t="s">
        <v>246</v>
      </c>
      <c r="C116" s="27">
        <v>50</v>
      </c>
      <c r="D116" s="21">
        <f>D117</f>
        <v>0</v>
      </c>
      <c r="E116" s="21">
        <f>E117</f>
        <v>0</v>
      </c>
      <c r="F116" s="21">
        <f>F117</f>
        <v>0</v>
      </c>
      <c r="G116" s="21">
        <f>G117</f>
        <v>0</v>
      </c>
      <c r="H116" s="21">
        <f>H117</f>
        <v>0</v>
      </c>
      <c r="I116" s="79"/>
      <c r="J116" s="7">
        <f t="shared" si="2"/>
        <v>0</v>
      </c>
    </row>
    <row r="117" spans="1:10" ht="31.5">
      <c r="A117" s="12">
        <v>106</v>
      </c>
      <c r="B117" s="38" t="s">
        <v>181</v>
      </c>
      <c r="C117" s="39">
        <v>50.04</v>
      </c>
      <c r="D117" s="24"/>
      <c r="E117" s="24"/>
      <c r="F117" s="24"/>
      <c r="G117" s="24"/>
      <c r="H117" s="24"/>
      <c r="I117" s="82"/>
      <c r="J117" s="7">
        <f t="shared" si="2"/>
        <v>0</v>
      </c>
    </row>
    <row r="118" spans="1:10" ht="15.75">
      <c r="A118" s="12">
        <v>107</v>
      </c>
      <c r="B118" s="40" t="s">
        <v>247</v>
      </c>
      <c r="C118" s="41">
        <v>51</v>
      </c>
      <c r="D118" s="42">
        <f>D119</f>
        <v>0</v>
      </c>
      <c r="E118" s="42">
        <f>E119</f>
        <v>0</v>
      </c>
      <c r="F118" s="42">
        <f>F119</f>
        <v>0</v>
      </c>
      <c r="G118" s="42">
        <f>G119</f>
        <v>0</v>
      </c>
      <c r="H118" s="42">
        <f>H119</f>
        <v>0</v>
      </c>
      <c r="I118" s="85"/>
      <c r="J118" s="7">
        <f t="shared" si="2"/>
        <v>0</v>
      </c>
    </row>
    <row r="119" spans="1:10" ht="15.75">
      <c r="A119" s="12">
        <v>108</v>
      </c>
      <c r="B119" s="39" t="s">
        <v>182</v>
      </c>
      <c r="C119" s="39">
        <v>51.01</v>
      </c>
      <c r="D119" s="43">
        <f>D120+D121+D122+D123+D124+D125+D126+D127</f>
        <v>0</v>
      </c>
      <c r="E119" s="43">
        <f>E120+E121+E122+E123+E124+E125+E126+E127</f>
        <v>0</v>
      </c>
      <c r="F119" s="43">
        <f>F120+F121+F122+F123+F124+F125+F126+F127</f>
        <v>0</v>
      </c>
      <c r="G119" s="43">
        <f>G120+G121+G122+G123+G124+G125+G126+G127</f>
        <v>0</v>
      </c>
      <c r="H119" s="43">
        <f>H120+H121+H122+H123+H124+H125+H126+H127</f>
        <v>0</v>
      </c>
      <c r="I119" s="85"/>
      <c r="J119" s="7">
        <f t="shared" si="2"/>
        <v>0</v>
      </c>
    </row>
    <row r="120" spans="1:10" ht="15.75">
      <c r="A120" s="12">
        <v>109</v>
      </c>
      <c r="B120" s="44" t="s">
        <v>183</v>
      </c>
      <c r="C120" s="45" t="s">
        <v>184</v>
      </c>
      <c r="D120" s="24"/>
      <c r="E120" s="24"/>
      <c r="F120" s="24"/>
      <c r="G120" s="24"/>
      <c r="H120" s="24"/>
      <c r="I120" s="82"/>
      <c r="J120" s="7">
        <f t="shared" si="2"/>
        <v>0</v>
      </c>
    </row>
    <row r="121" spans="1:10" ht="15.75">
      <c r="A121" s="12">
        <v>110</v>
      </c>
      <c r="B121" s="44" t="s">
        <v>216</v>
      </c>
      <c r="C121" s="45" t="s">
        <v>217</v>
      </c>
      <c r="D121" s="24"/>
      <c r="E121" s="24"/>
      <c r="F121" s="24"/>
      <c r="G121" s="24"/>
      <c r="H121" s="24"/>
      <c r="I121" s="82"/>
      <c r="J121" s="7">
        <f t="shared" si="2"/>
        <v>0</v>
      </c>
    </row>
    <row r="122" spans="1:10" ht="15.75">
      <c r="A122" s="12">
        <v>111</v>
      </c>
      <c r="B122" s="44" t="s">
        <v>185</v>
      </c>
      <c r="C122" s="45" t="s">
        <v>186</v>
      </c>
      <c r="D122" s="24"/>
      <c r="E122" s="24"/>
      <c r="F122" s="24"/>
      <c r="G122" s="24"/>
      <c r="H122" s="24"/>
      <c r="I122" s="82"/>
      <c r="J122" s="7">
        <f t="shared" si="2"/>
        <v>0</v>
      </c>
    </row>
    <row r="123" spans="1:10" ht="15.75">
      <c r="A123" s="12">
        <v>112</v>
      </c>
      <c r="B123" s="44" t="s">
        <v>219</v>
      </c>
      <c r="C123" s="45" t="s">
        <v>218</v>
      </c>
      <c r="D123" s="24"/>
      <c r="E123" s="24"/>
      <c r="F123" s="24"/>
      <c r="G123" s="24"/>
      <c r="H123" s="24"/>
      <c r="I123" s="82"/>
      <c r="J123" s="7">
        <f t="shared" si="2"/>
        <v>0</v>
      </c>
    </row>
    <row r="124" spans="1:10" ht="30.75">
      <c r="A124" s="12">
        <v>113</v>
      </c>
      <c r="B124" s="46" t="s">
        <v>187</v>
      </c>
      <c r="C124" s="45" t="s">
        <v>188</v>
      </c>
      <c r="D124" s="24"/>
      <c r="E124" s="24"/>
      <c r="F124" s="24"/>
      <c r="G124" s="24"/>
      <c r="H124" s="24"/>
      <c r="I124" s="82"/>
      <c r="J124" s="7">
        <f t="shared" si="2"/>
        <v>0</v>
      </c>
    </row>
    <row r="125" spans="1:10" ht="15.75">
      <c r="A125" s="12">
        <v>114</v>
      </c>
      <c r="B125" s="44" t="s">
        <v>221</v>
      </c>
      <c r="C125" s="45" t="s">
        <v>220</v>
      </c>
      <c r="D125" s="24"/>
      <c r="E125" s="24"/>
      <c r="F125" s="24"/>
      <c r="G125" s="24"/>
      <c r="H125" s="24"/>
      <c r="I125" s="82"/>
      <c r="J125" s="7">
        <f t="shared" si="2"/>
        <v>0</v>
      </c>
    </row>
    <row r="126" spans="1:10" ht="15.75">
      <c r="A126" s="12">
        <v>115</v>
      </c>
      <c r="B126" s="44" t="s">
        <v>223</v>
      </c>
      <c r="C126" s="45" t="s">
        <v>222</v>
      </c>
      <c r="D126" s="24"/>
      <c r="E126" s="24"/>
      <c r="F126" s="24"/>
      <c r="G126" s="24"/>
      <c r="H126" s="24"/>
      <c r="I126" s="82"/>
      <c r="J126" s="7">
        <f t="shared" si="2"/>
        <v>0</v>
      </c>
    </row>
    <row r="127" spans="1:10" ht="15.75">
      <c r="A127" s="12">
        <v>116</v>
      </c>
      <c r="B127" s="44" t="s">
        <v>225</v>
      </c>
      <c r="C127" s="45" t="s">
        <v>224</v>
      </c>
      <c r="D127" s="24"/>
      <c r="E127" s="24"/>
      <c r="F127" s="24"/>
      <c r="G127" s="24"/>
      <c r="H127" s="24"/>
      <c r="I127" s="82"/>
      <c r="J127" s="7">
        <f t="shared" si="2"/>
        <v>0</v>
      </c>
    </row>
    <row r="128" spans="1:10" ht="15.75">
      <c r="A128" s="12">
        <v>117</v>
      </c>
      <c r="B128" s="47" t="s">
        <v>248</v>
      </c>
      <c r="C128" s="48">
        <v>55</v>
      </c>
      <c r="D128" s="43">
        <f>D129</f>
        <v>0</v>
      </c>
      <c r="E128" s="43">
        <f>E129</f>
        <v>0</v>
      </c>
      <c r="F128" s="43">
        <f>F129</f>
        <v>0</v>
      </c>
      <c r="G128" s="43">
        <f>G129</f>
        <v>0</v>
      </c>
      <c r="H128" s="43">
        <f>H129</f>
        <v>0</v>
      </c>
      <c r="I128" s="85"/>
      <c r="J128" s="7">
        <f t="shared" si="2"/>
        <v>0</v>
      </c>
    </row>
    <row r="129" spans="1:10" ht="15.75">
      <c r="A129" s="12">
        <v>118</v>
      </c>
      <c r="B129" s="39" t="s">
        <v>227</v>
      </c>
      <c r="C129" s="45">
        <v>55.02</v>
      </c>
      <c r="D129" s="43">
        <f>D130+D131</f>
        <v>0</v>
      </c>
      <c r="E129" s="43">
        <f>E130+E131</f>
        <v>0</v>
      </c>
      <c r="F129" s="43">
        <f>F130+F131</f>
        <v>0</v>
      </c>
      <c r="G129" s="43">
        <f>G130+G131</f>
        <v>0</v>
      </c>
      <c r="H129" s="43">
        <f>H130+H131</f>
        <v>0</v>
      </c>
      <c r="I129" s="85"/>
      <c r="J129" s="7">
        <f t="shared" si="2"/>
        <v>0</v>
      </c>
    </row>
    <row r="130" spans="1:10" ht="15.75">
      <c r="A130" s="12">
        <v>119</v>
      </c>
      <c r="B130" s="44" t="s">
        <v>230</v>
      </c>
      <c r="C130" s="45" t="s">
        <v>228</v>
      </c>
      <c r="D130" s="24"/>
      <c r="E130" s="24"/>
      <c r="F130" s="24"/>
      <c r="G130" s="24"/>
      <c r="H130" s="24"/>
      <c r="I130" s="82"/>
      <c r="J130" s="7">
        <f t="shared" si="2"/>
        <v>0</v>
      </c>
    </row>
    <row r="131" spans="1:10" ht="15.75">
      <c r="A131" s="12">
        <v>120</v>
      </c>
      <c r="B131" s="44" t="s">
        <v>231</v>
      </c>
      <c r="C131" s="45" t="s">
        <v>229</v>
      </c>
      <c r="D131" s="24"/>
      <c r="E131" s="24"/>
      <c r="F131" s="24"/>
      <c r="G131" s="24"/>
      <c r="H131" s="24"/>
      <c r="I131" s="82"/>
      <c r="J131" s="7">
        <f t="shared" si="2"/>
        <v>0</v>
      </c>
    </row>
    <row r="132" spans="1:10" ht="15.75">
      <c r="A132" s="12">
        <v>121</v>
      </c>
      <c r="B132" s="47" t="s">
        <v>249</v>
      </c>
      <c r="C132" s="47">
        <v>57</v>
      </c>
      <c r="D132" s="23">
        <f>D133</f>
        <v>0</v>
      </c>
      <c r="E132" s="23">
        <f>E133</f>
        <v>0</v>
      </c>
      <c r="F132" s="23">
        <f>F133</f>
        <v>0</v>
      </c>
      <c r="G132" s="23">
        <f>G133</f>
        <v>0</v>
      </c>
      <c r="H132" s="23">
        <f>H133</f>
        <v>0</v>
      </c>
      <c r="I132" s="81"/>
      <c r="J132" s="7">
        <f t="shared" si="2"/>
        <v>0</v>
      </c>
    </row>
    <row r="133" spans="1:10" ht="15.75">
      <c r="A133" s="12">
        <v>122</v>
      </c>
      <c r="B133" s="39" t="s">
        <v>189</v>
      </c>
      <c r="C133" s="39">
        <v>57.02</v>
      </c>
      <c r="D133" s="23">
        <f>D134+D135+D137+D136</f>
        <v>0</v>
      </c>
      <c r="E133" s="23">
        <f>E134+E135+E137+E136</f>
        <v>0</v>
      </c>
      <c r="F133" s="23">
        <f>F134+F135+F137+F136</f>
        <v>0</v>
      </c>
      <c r="G133" s="23">
        <f>G134+G135+G137+G136</f>
        <v>0</v>
      </c>
      <c r="H133" s="23">
        <f>H134+H135+H137+H136</f>
        <v>0</v>
      </c>
      <c r="I133" s="81"/>
      <c r="J133" s="7">
        <f t="shared" si="2"/>
        <v>0</v>
      </c>
    </row>
    <row r="134" spans="1:10" ht="15.75">
      <c r="A134" s="12">
        <v>123</v>
      </c>
      <c r="B134" s="44" t="s">
        <v>190</v>
      </c>
      <c r="C134" s="45" t="s">
        <v>191</v>
      </c>
      <c r="D134" s="24"/>
      <c r="E134" s="24"/>
      <c r="F134" s="24"/>
      <c r="G134" s="24"/>
      <c r="H134" s="24"/>
      <c r="I134" s="82"/>
      <c r="J134" s="7">
        <f t="shared" si="2"/>
        <v>0</v>
      </c>
    </row>
    <row r="135" spans="1:10" ht="15.75">
      <c r="A135" s="12">
        <v>124</v>
      </c>
      <c r="B135" s="44" t="s">
        <v>192</v>
      </c>
      <c r="C135" s="45" t="s">
        <v>193</v>
      </c>
      <c r="D135" s="24"/>
      <c r="E135" s="24"/>
      <c r="F135" s="24"/>
      <c r="G135" s="24"/>
      <c r="H135" s="24"/>
      <c r="I135" s="82"/>
      <c r="J135" s="7">
        <f t="shared" si="2"/>
        <v>0</v>
      </c>
    </row>
    <row r="136" spans="1:10" ht="15.75">
      <c r="A136" s="12">
        <v>125</v>
      </c>
      <c r="B136" s="44" t="s">
        <v>233</v>
      </c>
      <c r="C136" s="45" t="s">
        <v>232</v>
      </c>
      <c r="D136" s="24"/>
      <c r="E136" s="24"/>
      <c r="F136" s="24"/>
      <c r="G136" s="24"/>
      <c r="H136" s="24"/>
      <c r="I136" s="82"/>
      <c r="J136" s="7">
        <f t="shared" si="2"/>
        <v>0</v>
      </c>
    </row>
    <row r="137" spans="1:10" ht="15.75">
      <c r="A137" s="12">
        <v>126</v>
      </c>
      <c r="B137" s="44" t="s">
        <v>210</v>
      </c>
      <c r="C137" s="45" t="s">
        <v>211</v>
      </c>
      <c r="D137" s="23"/>
      <c r="E137" s="23"/>
      <c r="F137" s="23"/>
      <c r="G137" s="23"/>
      <c r="H137" s="23"/>
      <c r="I137" s="81"/>
      <c r="J137" s="7">
        <f t="shared" si="2"/>
        <v>0</v>
      </c>
    </row>
    <row r="138" spans="1:10" ht="15.75">
      <c r="A138" s="12">
        <v>127</v>
      </c>
      <c r="B138" s="47" t="s">
        <v>250</v>
      </c>
      <c r="C138" s="47">
        <v>59</v>
      </c>
      <c r="D138" s="23">
        <f>D139+D140+D141+D142+D143+D144+D145+D146+D147</f>
        <v>0</v>
      </c>
      <c r="E138" s="23">
        <f>E139+E140+E141+E142+E143+E144+E145+E146+E147</f>
        <v>0</v>
      </c>
      <c r="F138" s="23">
        <f>F139+F140+F141+F142+F143+F144+F145+F146+F147</f>
        <v>0</v>
      </c>
      <c r="G138" s="23">
        <f>G139+G140+G141+G142+G143+G144+G145+G146+G147</f>
        <v>0</v>
      </c>
      <c r="H138" s="23">
        <f>H139+H140+H141+H142+H143+H144+H145+H146+H147</f>
        <v>0</v>
      </c>
      <c r="I138" s="81"/>
      <c r="J138" s="7">
        <f t="shared" si="2"/>
        <v>0</v>
      </c>
    </row>
    <row r="139" spans="1:10" ht="15.75">
      <c r="A139" s="12">
        <v>128</v>
      </c>
      <c r="B139" s="44" t="s">
        <v>194</v>
      </c>
      <c r="C139" s="39">
        <v>59.01</v>
      </c>
      <c r="D139" s="23"/>
      <c r="E139" s="23"/>
      <c r="F139" s="23"/>
      <c r="G139" s="23"/>
      <c r="H139" s="43"/>
      <c r="I139" s="85"/>
      <c r="J139" s="7">
        <f t="shared" si="2"/>
        <v>0</v>
      </c>
    </row>
    <row r="140" spans="1:10" ht="15.75">
      <c r="A140" s="12">
        <v>129</v>
      </c>
      <c r="B140" s="44" t="s">
        <v>234</v>
      </c>
      <c r="C140" s="39">
        <v>59.02</v>
      </c>
      <c r="D140" s="23"/>
      <c r="E140" s="23"/>
      <c r="F140" s="23"/>
      <c r="G140" s="23"/>
      <c r="H140" s="43"/>
      <c r="I140" s="85"/>
      <c r="J140" s="7">
        <f t="shared" si="2"/>
        <v>0</v>
      </c>
    </row>
    <row r="141" spans="1:10" ht="15.75">
      <c r="A141" s="12">
        <v>130</v>
      </c>
      <c r="B141" s="44" t="s">
        <v>209</v>
      </c>
      <c r="C141" s="39">
        <v>59.11</v>
      </c>
      <c r="D141" s="23"/>
      <c r="E141" s="23"/>
      <c r="F141" s="23"/>
      <c r="G141" s="23"/>
      <c r="H141" s="23"/>
      <c r="I141" s="81"/>
      <c r="J141" s="7">
        <f t="shared" si="2"/>
        <v>0</v>
      </c>
    </row>
    <row r="142" spans="1:10" ht="15.75">
      <c r="A142" s="12">
        <v>131</v>
      </c>
      <c r="B142" s="44" t="s">
        <v>195</v>
      </c>
      <c r="C142" s="39">
        <v>59.12</v>
      </c>
      <c r="D142" s="23"/>
      <c r="E142" s="23"/>
      <c r="F142" s="23"/>
      <c r="G142" s="23"/>
      <c r="H142" s="24"/>
      <c r="I142" s="82"/>
      <c r="J142" s="7">
        <f t="shared" si="2"/>
        <v>0</v>
      </c>
    </row>
    <row r="143" spans="1:10" ht="15.75">
      <c r="A143" s="12">
        <v>132</v>
      </c>
      <c r="B143" s="44" t="s">
        <v>235</v>
      </c>
      <c r="C143" s="39">
        <v>59.15</v>
      </c>
      <c r="D143" s="23"/>
      <c r="E143" s="23"/>
      <c r="F143" s="23"/>
      <c r="G143" s="23"/>
      <c r="H143" s="24"/>
      <c r="I143" s="82"/>
      <c r="J143" s="7">
        <f aca="true" t="shared" si="3" ref="J143:J161">E143+F143+G143+H143</f>
        <v>0</v>
      </c>
    </row>
    <row r="144" spans="1:10" ht="15.75">
      <c r="A144" s="12">
        <v>133</v>
      </c>
      <c r="B144" s="44" t="s">
        <v>236</v>
      </c>
      <c r="C144" s="39">
        <v>59.17</v>
      </c>
      <c r="D144" s="23"/>
      <c r="E144" s="23"/>
      <c r="F144" s="23"/>
      <c r="G144" s="23"/>
      <c r="H144" s="24"/>
      <c r="I144" s="82"/>
      <c r="J144" s="7">
        <f t="shared" si="3"/>
        <v>0</v>
      </c>
    </row>
    <row r="145" spans="1:10" ht="15.75">
      <c r="A145" s="12">
        <v>134</v>
      </c>
      <c r="B145" s="44" t="s">
        <v>237</v>
      </c>
      <c r="C145" s="39">
        <v>59.22</v>
      </c>
      <c r="D145" s="23"/>
      <c r="E145" s="23"/>
      <c r="F145" s="23"/>
      <c r="G145" s="23"/>
      <c r="H145" s="24"/>
      <c r="I145" s="82"/>
      <c r="J145" s="7">
        <f t="shared" si="3"/>
        <v>0</v>
      </c>
    </row>
    <row r="146" spans="1:10" ht="15.75">
      <c r="A146" s="12">
        <v>135</v>
      </c>
      <c r="B146" s="44" t="s">
        <v>238</v>
      </c>
      <c r="C146" s="39">
        <v>59.25</v>
      </c>
      <c r="D146" s="23"/>
      <c r="E146" s="23"/>
      <c r="F146" s="23"/>
      <c r="G146" s="23"/>
      <c r="H146" s="24"/>
      <c r="I146" s="82"/>
      <c r="J146" s="7">
        <f t="shared" si="3"/>
        <v>0</v>
      </c>
    </row>
    <row r="147" spans="1:10" ht="15.75">
      <c r="A147" s="12">
        <v>136</v>
      </c>
      <c r="B147" s="44" t="s">
        <v>239</v>
      </c>
      <c r="C147" s="49">
        <v>59.3</v>
      </c>
      <c r="D147" s="23"/>
      <c r="E147" s="23"/>
      <c r="F147" s="23"/>
      <c r="G147" s="23"/>
      <c r="H147" s="24"/>
      <c r="I147" s="82"/>
      <c r="J147" s="7">
        <f t="shared" si="3"/>
        <v>0</v>
      </c>
    </row>
    <row r="148" spans="1:10" ht="15.75" customHeight="1">
      <c r="A148" s="12">
        <v>137</v>
      </c>
      <c r="B148" s="47" t="s">
        <v>196</v>
      </c>
      <c r="C148" s="47">
        <v>70</v>
      </c>
      <c r="D148" s="23">
        <f>D149+D158</f>
        <v>0</v>
      </c>
      <c r="E148" s="23">
        <f>E149+E158</f>
        <v>0</v>
      </c>
      <c r="F148" s="23">
        <f>F149+F158</f>
        <v>0</v>
      </c>
      <c r="G148" s="23">
        <f>G149+G158</f>
        <v>0</v>
      </c>
      <c r="H148" s="23">
        <f>H149+H158</f>
        <v>0</v>
      </c>
      <c r="I148" s="81"/>
      <c r="J148" s="7">
        <f t="shared" si="3"/>
        <v>0</v>
      </c>
    </row>
    <row r="149" spans="1:10" ht="15.75">
      <c r="A149" s="12">
        <v>138</v>
      </c>
      <c r="B149" s="47" t="s">
        <v>251</v>
      </c>
      <c r="C149" s="47">
        <v>71</v>
      </c>
      <c r="D149" s="23">
        <f>D150+D157+D155</f>
        <v>0</v>
      </c>
      <c r="E149" s="23">
        <f>E150+E157+E155</f>
        <v>0</v>
      </c>
      <c r="F149" s="23">
        <f>F150+F157+F155</f>
        <v>0</v>
      </c>
      <c r="G149" s="23">
        <f>G150+G157+G155</f>
        <v>0</v>
      </c>
      <c r="H149" s="23">
        <f>H150+H157+H155</f>
        <v>0</v>
      </c>
      <c r="I149" s="81"/>
      <c r="J149" s="7">
        <f t="shared" si="3"/>
        <v>0</v>
      </c>
    </row>
    <row r="150" spans="1:10" ht="15.75">
      <c r="A150" s="12">
        <v>139</v>
      </c>
      <c r="B150" s="39" t="s">
        <v>256</v>
      </c>
      <c r="C150" s="39">
        <v>71.01</v>
      </c>
      <c r="D150" s="23">
        <f>D151+D152+D153+D154</f>
        <v>0</v>
      </c>
      <c r="E150" s="23">
        <f>E151+E152+E153+E154</f>
        <v>0</v>
      </c>
      <c r="F150" s="23">
        <f>F151+F152+F153+F154</f>
        <v>0</v>
      </c>
      <c r="G150" s="23">
        <f>G151+G152+G153+G154</f>
        <v>0</v>
      </c>
      <c r="H150" s="23">
        <f>H151+H152+H153+H154</f>
        <v>0</v>
      </c>
      <c r="I150" s="81"/>
      <c r="J150" s="7">
        <f t="shared" si="3"/>
        <v>0</v>
      </c>
    </row>
    <row r="151" spans="1:10" ht="15.75">
      <c r="A151" s="12">
        <v>140</v>
      </c>
      <c r="B151" s="44" t="s">
        <v>240</v>
      </c>
      <c r="C151" s="45" t="s">
        <v>197</v>
      </c>
      <c r="D151" s="23"/>
      <c r="E151" s="23"/>
      <c r="F151" s="23"/>
      <c r="G151" s="23"/>
      <c r="H151" s="23"/>
      <c r="I151" s="81"/>
      <c r="J151" s="7">
        <f t="shared" si="3"/>
        <v>0</v>
      </c>
    </row>
    <row r="152" spans="1:10" ht="15.75">
      <c r="A152" s="12">
        <v>141</v>
      </c>
      <c r="B152" s="44" t="s">
        <v>198</v>
      </c>
      <c r="C152" s="45" t="s">
        <v>199</v>
      </c>
      <c r="D152" s="23"/>
      <c r="E152" s="23"/>
      <c r="F152" s="23"/>
      <c r="G152" s="24"/>
      <c r="H152" s="24"/>
      <c r="I152" s="82"/>
      <c r="J152" s="7">
        <f t="shared" si="3"/>
        <v>0</v>
      </c>
    </row>
    <row r="153" spans="1:10" ht="15.75">
      <c r="A153" s="12">
        <v>142</v>
      </c>
      <c r="B153" s="44" t="s">
        <v>200</v>
      </c>
      <c r="C153" s="45" t="s">
        <v>201</v>
      </c>
      <c r="D153" s="23"/>
      <c r="E153" s="23"/>
      <c r="F153" s="23"/>
      <c r="G153" s="23"/>
      <c r="H153" s="23"/>
      <c r="I153" s="81"/>
      <c r="J153" s="7">
        <f t="shared" si="3"/>
        <v>0</v>
      </c>
    </row>
    <row r="154" spans="1:10" ht="15.75">
      <c r="A154" s="12">
        <v>143</v>
      </c>
      <c r="B154" s="44" t="s">
        <v>202</v>
      </c>
      <c r="C154" s="45" t="s">
        <v>203</v>
      </c>
      <c r="D154" s="23"/>
      <c r="E154" s="23"/>
      <c r="F154" s="23"/>
      <c r="G154" s="23"/>
      <c r="H154" s="23"/>
      <c r="I154" s="81"/>
      <c r="J154" s="7">
        <f t="shared" si="3"/>
        <v>0</v>
      </c>
    </row>
    <row r="155" spans="1:10" ht="15.75">
      <c r="A155" s="12">
        <v>144</v>
      </c>
      <c r="B155" s="39" t="s">
        <v>257</v>
      </c>
      <c r="C155" s="45">
        <v>71.02</v>
      </c>
      <c r="D155" s="43">
        <f>D156</f>
        <v>0</v>
      </c>
      <c r="E155" s="43">
        <f>E156</f>
        <v>0</v>
      </c>
      <c r="F155" s="43">
        <f>F156</f>
        <v>0</v>
      </c>
      <c r="G155" s="43">
        <f>G156</f>
        <v>0</v>
      </c>
      <c r="H155" s="43">
        <f>H156</f>
        <v>0</v>
      </c>
      <c r="I155" s="85"/>
      <c r="J155" s="7">
        <f t="shared" si="3"/>
        <v>0</v>
      </c>
    </row>
    <row r="156" spans="1:10" ht="15.75">
      <c r="A156" s="12">
        <v>145</v>
      </c>
      <c r="B156" s="44" t="s">
        <v>241</v>
      </c>
      <c r="C156" s="45" t="s">
        <v>269</v>
      </c>
      <c r="D156" s="24"/>
      <c r="E156" s="24"/>
      <c r="F156" s="24"/>
      <c r="G156" s="24"/>
      <c r="H156" s="24"/>
      <c r="I156" s="82"/>
      <c r="J156" s="7">
        <f t="shared" si="3"/>
        <v>0</v>
      </c>
    </row>
    <row r="157" spans="1:10" ht="15.75">
      <c r="A157" s="12">
        <v>146</v>
      </c>
      <c r="B157" s="39" t="s">
        <v>258</v>
      </c>
      <c r="C157" s="45">
        <v>71.03</v>
      </c>
      <c r="D157" s="23"/>
      <c r="E157" s="23"/>
      <c r="F157" s="23"/>
      <c r="G157" s="23"/>
      <c r="H157" s="24"/>
      <c r="I157" s="82"/>
      <c r="J157" s="7">
        <f t="shared" si="3"/>
        <v>0</v>
      </c>
    </row>
    <row r="158" spans="1:10" ht="15.75">
      <c r="A158" s="12">
        <v>147</v>
      </c>
      <c r="B158" s="47" t="s">
        <v>252</v>
      </c>
      <c r="C158" s="47">
        <v>72</v>
      </c>
      <c r="D158" s="23">
        <f>D159</f>
        <v>0</v>
      </c>
      <c r="E158" s="23">
        <f>E159</f>
        <v>0</v>
      </c>
      <c r="F158" s="23">
        <f>F159</f>
        <v>0</v>
      </c>
      <c r="G158" s="23">
        <f>G159</f>
        <v>0</v>
      </c>
      <c r="H158" s="23">
        <f>H159</f>
        <v>0</v>
      </c>
      <c r="I158" s="81"/>
      <c r="J158" s="7">
        <f t="shared" si="3"/>
        <v>0</v>
      </c>
    </row>
    <row r="159" spans="1:10" ht="15.75">
      <c r="A159" s="12">
        <v>148</v>
      </c>
      <c r="B159" s="44" t="s">
        <v>204</v>
      </c>
      <c r="C159" s="55" t="s">
        <v>205</v>
      </c>
      <c r="D159" s="23"/>
      <c r="E159" s="23"/>
      <c r="F159" s="23"/>
      <c r="G159" s="23"/>
      <c r="H159" s="23"/>
      <c r="I159" s="81"/>
      <c r="J159" s="7">
        <f t="shared" si="3"/>
        <v>0</v>
      </c>
    </row>
    <row r="160" spans="1:10" ht="15.75">
      <c r="A160" s="12">
        <v>149</v>
      </c>
      <c r="B160" s="50" t="s">
        <v>253</v>
      </c>
      <c r="C160" s="50">
        <v>84</v>
      </c>
      <c r="D160" s="51">
        <f>D161</f>
        <v>0</v>
      </c>
      <c r="E160" s="51">
        <f>E161</f>
        <v>0</v>
      </c>
      <c r="F160" s="51">
        <f>F161</f>
        <v>0</v>
      </c>
      <c r="G160" s="51">
        <f>G161</f>
        <v>0</v>
      </c>
      <c r="H160" s="51">
        <f>H161</f>
        <v>0</v>
      </c>
      <c r="I160" s="86"/>
      <c r="J160" s="7">
        <f t="shared" si="3"/>
        <v>0</v>
      </c>
    </row>
    <row r="161" spans="1:10" ht="15.75">
      <c r="A161" s="12">
        <v>150</v>
      </c>
      <c r="B161" s="52" t="s">
        <v>242</v>
      </c>
      <c r="C161" s="53">
        <v>85.01</v>
      </c>
      <c r="D161" s="52"/>
      <c r="E161" s="52"/>
      <c r="F161" s="52"/>
      <c r="G161" s="52"/>
      <c r="H161" s="52"/>
      <c r="I161" s="87"/>
      <c r="J161" s="7">
        <f t="shared" si="3"/>
        <v>0</v>
      </c>
    </row>
    <row r="163" spans="2:9" ht="18">
      <c r="B163" s="89"/>
      <c r="C163" s="89"/>
      <c r="D163" s="89"/>
      <c r="E163" s="89"/>
      <c r="F163" s="89"/>
      <c r="G163" s="89"/>
      <c r="H163" s="89"/>
      <c r="I163" s="70"/>
    </row>
    <row r="164" spans="2:9" ht="18">
      <c r="B164" s="89"/>
      <c r="C164" s="89"/>
      <c r="D164" s="89"/>
      <c r="E164" s="89"/>
      <c r="F164" s="89"/>
      <c r="G164" s="89"/>
      <c r="H164" s="89"/>
      <c r="I164" s="70"/>
    </row>
    <row r="165" ht="18">
      <c r="B165" s="56" t="s">
        <v>279</v>
      </c>
    </row>
    <row r="166" spans="2:9" ht="18" customHeight="1">
      <c r="B166" s="57" t="s">
        <v>280</v>
      </c>
      <c r="C166" s="90"/>
      <c r="D166" s="90"/>
      <c r="E166" s="90"/>
      <c r="F166" s="90"/>
      <c r="G166" s="90"/>
      <c r="H166" s="90"/>
      <c r="I166" s="71"/>
    </row>
    <row r="167" spans="2:9" ht="18" customHeight="1">
      <c r="B167" s="8"/>
      <c r="C167" s="90"/>
      <c r="D167" s="90"/>
      <c r="E167" s="90"/>
      <c r="F167" s="90"/>
      <c r="G167" s="90"/>
      <c r="H167" s="90"/>
      <c r="I167" s="71"/>
    </row>
    <row r="168" spans="3:9" ht="15.75">
      <c r="C168" s="58"/>
      <c r="D168" s="59" t="s">
        <v>281</v>
      </c>
      <c r="E168" s="60"/>
      <c r="F168" s="58"/>
      <c r="G168" s="59"/>
      <c r="H168" s="60"/>
      <c r="I168" s="60"/>
    </row>
    <row r="169" spans="3:9" ht="15.75">
      <c r="C169" s="57"/>
      <c r="D169" s="59" t="s">
        <v>282</v>
      </c>
      <c r="E169" s="60"/>
      <c r="F169" s="57"/>
      <c r="G169" s="59"/>
      <c r="H169" s="60"/>
      <c r="I169" s="60"/>
    </row>
    <row r="170" spans="3:9" ht="15.75">
      <c r="C170" s="58"/>
      <c r="D170" s="61"/>
      <c r="E170" s="62" t="s">
        <v>283</v>
      </c>
      <c r="F170" s="58"/>
      <c r="G170" s="61"/>
      <c r="H170" s="62"/>
      <c r="I170" s="62"/>
    </row>
    <row r="171" spans="3:9" ht="12.75">
      <c r="C171" s="91"/>
      <c r="D171" s="91"/>
      <c r="E171" s="91"/>
      <c r="F171" s="91"/>
      <c r="G171" s="91"/>
      <c r="H171" s="91"/>
      <c r="I171" s="69"/>
    </row>
  </sheetData>
  <sheetProtection/>
  <mergeCells count="16">
    <mergeCell ref="D3:H3"/>
    <mergeCell ref="A4:B4"/>
    <mergeCell ref="A6:H6"/>
    <mergeCell ref="A8:H8"/>
    <mergeCell ref="B9:B10"/>
    <mergeCell ref="C9:C10"/>
    <mergeCell ref="D9:D10"/>
    <mergeCell ref="E9:E10"/>
    <mergeCell ref="F9:F10"/>
    <mergeCell ref="G9:G10"/>
    <mergeCell ref="H9:H10"/>
    <mergeCell ref="B163:H163"/>
    <mergeCell ref="B164:H164"/>
    <mergeCell ref="C166:H166"/>
    <mergeCell ref="C167:H167"/>
    <mergeCell ref="C171:H171"/>
  </mergeCells>
  <printOptions/>
  <pageMargins left="0.75" right="0.25" top="0.75" bottom="0.5" header="0.511805555555556" footer="0.511805555555556"/>
  <pageSetup horizontalDpi="600" verticalDpi="600" orientation="landscape" paperSize="9" scale="73" r:id="rId1"/>
  <rowBreaks count="2" manualBreakCount="2">
    <brk id="46" max="10" man="1"/>
    <brk id="1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view="pageBreakPreview" zoomScale="75" zoomScaleNormal="75" zoomScaleSheetLayoutView="75" zoomScalePageLayoutView="0" workbookViewId="0" topLeftCell="A1">
      <selection activeCell="D47" sqref="D47:H47"/>
    </sheetView>
  </sheetViews>
  <sheetFormatPr defaultColWidth="9.140625" defaultRowHeight="12.75"/>
  <cols>
    <col min="1" max="1" width="5.421875" style="0" customWidth="1"/>
    <col min="2" max="2" width="89.140625" style="0" customWidth="1"/>
    <col min="3" max="3" width="11.7109375" style="10" customWidth="1"/>
    <col min="4" max="4" width="16.8515625" style="0" customWidth="1"/>
    <col min="5" max="5" width="12.8515625" style="0" customWidth="1"/>
    <col min="6" max="6" width="14.421875" style="0" customWidth="1"/>
    <col min="7" max="7" width="14.00390625" style="0" customWidth="1"/>
    <col min="8" max="8" width="12.28125" style="0" customWidth="1"/>
    <col min="9" max="9" width="6.421875" style="0" customWidth="1"/>
  </cols>
  <sheetData>
    <row r="1" ht="15.75">
      <c r="A1" s="1" t="s">
        <v>0</v>
      </c>
    </row>
    <row r="2" ht="15.75">
      <c r="A2" s="1" t="s">
        <v>1</v>
      </c>
    </row>
    <row r="3" spans="1:9" ht="15.75">
      <c r="A3" s="1" t="s">
        <v>2</v>
      </c>
      <c r="D3" s="92" t="s">
        <v>271</v>
      </c>
      <c r="E3" s="92"/>
      <c r="F3" s="92"/>
      <c r="G3" s="92"/>
      <c r="H3" s="92"/>
      <c r="I3" s="72"/>
    </row>
    <row r="4" spans="1:9" ht="10.5" customHeight="1">
      <c r="A4" s="93"/>
      <c r="B4" s="93"/>
      <c r="D4" s="2"/>
      <c r="E4" s="2"/>
      <c r="F4" s="2"/>
      <c r="G4" s="2"/>
      <c r="H4" s="2"/>
      <c r="I4" s="2"/>
    </row>
    <row r="5" ht="10.5" customHeight="1">
      <c r="A5" s="1"/>
    </row>
    <row r="6" spans="1:9" ht="20.25">
      <c r="A6" s="94" t="s">
        <v>270</v>
      </c>
      <c r="B6" s="94"/>
      <c r="C6" s="94"/>
      <c r="D6" s="94"/>
      <c r="E6" s="94"/>
      <c r="F6" s="94"/>
      <c r="G6" s="94"/>
      <c r="H6" s="94"/>
      <c r="I6" s="73"/>
    </row>
    <row r="7" spans="1:9" ht="3.75" customHeight="1">
      <c r="A7" s="4"/>
      <c r="B7" s="4"/>
      <c r="C7" s="4"/>
      <c r="D7" s="4"/>
      <c r="E7" s="9"/>
      <c r="F7" s="9"/>
      <c r="G7" s="9"/>
      <c r="H7" s="9"/>
      <c r="I7" s="9"/>
    </row>
    <row r="8" spans="1:9" ht="14.25">
      <c r="A8" s="95" t="s">
        <v>3</v>
      </c>
      <c r="B8" s="95"/>
      <c r="C8" s="95"/>
      <c r="D8" s="95"/>
      <c r="E8" s="95"/>
      <c r="F8" s="95"/>
      <c r="G8" s="95"/>
      <c r="H8" s="95"/>
      <c r="I8" s="74"/>
    </row>
    <row r="9" spans="1:9" ht="17.25" customHeight="1">
      <c r="A9" s="11" t="s">
        <v>4</v>
      </c>
      <c r="B9" s="96" t="s">
        <v>5</v>
      </c>
      <c r="C9" s="97" t="s">
        <v>6</v>
      </c>
      <c r="D9" s="88" t="s">
        <v>278</v>
      </c>
      <c r="E9" s="88" t="s">
        <v>207</v>
      </c>
      <c r="F9" s="88" t="s">
        <v>208</v>
      </c>
      <c r="G9" s="88" t="s">
        <v>206</v>
      </c>
      <c r="H9" s="88" t="s">
        <v>7</v>
      </c>
      <c r="I9" s="75"/>
    </row>
    <row r="10" spans="1:9" ht="11.25" customHeight="1">
      <c r="A10" s="12" t="s">
        <v>8</v>
      </c>
      <c r="B10" s="96"/>
      <c r="C10" s="97"/>
      <c r="D10" s="88"/>
      <c r="E10" s="88"/>
      <c r="F10" s="88"/>
      <c r="G10" s="88"/>
      <c r="H10" s="88"/>
      <c r="I10" s="75"/>
    </row>
    <row r="11" spans="1:9" ht="15.75">
      <c r="A11" s="12">
        <v>1</v>
      </c>
      <c r="B11" s="13" t="s">
        <v>259</v>
      </c>
      <c r="C11" s="14"/>
      <c r="D11" s="15">
        <f aca="true" t="shared" si="0" ref="D11:H12">D12</f>
        <v>2815000</v>
      </c>
      <c r="E11" s="15">
        <f t="shared" si="0"/>
        <v>760000</v>
      </c>
      <c r="F11" s="15">
        <f t="shared" si="0"/>
        <v>765400</v>
      </c>
      <c r="G11" s="15">
        <f t="shared" si="0"/>
        <v>760000</v>
      </c>
      <c r="H11" s="15">
        <f t="shared" si="0"/>
        <v>529600</v>
      </c>
      <c r="I11" s="76"/>
    </row>
    <row r="12" spans="1:9" ht="15.75" customHeight="1">
      <c r="A12" s="12">
        <v>2</v>
      </c>
      <c r="B12" s="6" t="s">
        <v>260</v>
      </c>
      <c r="C12" s="16"/>
      <c r="D12" s="17">
        <f t="shared" si="0"/>
        <v>2815000</v>
      </c>
      <c r="E12" s="17">
        <f t="shared" si="0"/>
        <v>760000</v>
      </c>
      <c r="F12" s="17">
        <f t="shared" si="0"/>
        <v>765400</v>
      </c>
      <c r="G12" s="17">
        <f t="shared" si="0"/>
        <v>760000</v>
      </c>
      <c r="H12" s="17">
        <f t="shared" si="0"/>
        <v>529600</v>
      </c>
      <c r="I12" s="77"/>
    </row>
    <row r="13" spans="1:9" ht="15.75">
      <c r="A13" s="12">
        <v>3</v>
      </c>
      <c r="B13" s="18" t="s">
        <v>284</v>
      </c>
      <c r="C13" s="19" t="s">
        <v>9</v>
      </c>
      <c r="D13" s="15">
        <f>D14+D47+D98+D112+D116+D132+D138+D118+D128</f>
        <v>2815000</v>
      </c>
      <c r="E13" s="15">
        <f>E14+E47+E98+E112+E116+E132+E138+E118+E128</f>
        <v>760000</v>
      </c>
      <c r="F13" s="15">
        <f>F14+F47+F98+F112+F116+F132+F138+F118+F128</f>
        <v>765400</v>
      </c>
      <c r="G13" s="15">
        <f>G14+G47+G98+G112+G116+G132+G138+G118+G128</f>
        <v>760000</v>
      </c>
      <c r="H13" s="15">
        <f>H14+H47+H98+H112+H116+H132+H138+H118+H128</f>
        <v>529600</v>
      </c>
      <c r="I13" s="76"/>
    </row>
    <row r="14" spans="1:9" s="10" customFormat="1" ht="15.75">
      <c r="A14" s="64">
        <v>4</v>
      </c>
      <c r="B14" s="54" t="s">
        <v>261</v>
      </c>
      <c r="C14" s="65" t="s">
        <v>10</v>
      </c>
      <c r="D14" s="66">
        <f>D15+D31+D39</f>
        <v>2609600</v>
      </c>
      <c r="E14" s="66">
        <f>E15+E31+E39</f>
        <v>710000</v>
      </c>
      <c r="F14" s="66">
        <f>F15+F31+F39</f>
        <v>710000</v>
      </c>
      <c r="G14" s="66">
        <f>G15+G31+G39</f>
        <v>710000</v>
      </c>
      <c r="H14" s="66">
        <f>H15+H31+H39</f>
        <v>479600</v>
      </c>
      <c r="I14" s="78"/>
    </row>
    <row r="15" spans="1:9" ht="15.75">
      <c r="A15" s="12">
        <v>5</v>
      </c>
      <c r="B15" s="13" t="s">
        <v>262</v>
      </c>
      <c r="C15" s="19" t="s">
        <v>11</v>
      </c>
      <c r="D15" s="21">
        <f>SUM(D16:D30)</f>
        <v>2526000</v>
      </c>
      <c r="E15" s="21">
        <f>SUM(E16:E30)</f>
        <v>695000</v>
      </c>
      <c r="F15" s="21">
        <f>SUM(F16:F30)</f>
        <v>668900</v>
      </c>
      <c r="G15" s="21">
        <f>SUM(G16:G30)</f>
        <v>695000</v>
      </c>
      <c r="H15" s="21">
        <f>SUM(H16:H30)</f>
        <v>467100</v>
      </c>
      <c r="I15" s="79"/>
    </row>
    <row r="16" spans="1:9" ht="15.75">
      <c r="A16" s="12">
        <v>6</v>
      </c>
      <c r="B16" s="18" t="s">
        <v>12</v>
      </c>
      <c r="C16" s="19" t="s">
        <v>13</v>
      </c>
      <c r="D16" s="21">
        <v>2130000</v>
      </c>
      <c r="E16" s="68">
        <v>585000</v>
      </c>
      <c r="F16" s="68">
        <v>558900</v>
      </c>
      <c r="G16" s="34">
        <v>584000</v>
      </c>
      <c r="H16" s="63">
        <v>402100</v>
      </c>
      <c r="I16" s="80"/>
    </row>
    <row r="17" spans="1:9" ht="15.75">
      <c r="A17" s="12">
        <v>7</v>
      </c>
      <c r="B17" s="18" t="s">
        <v>14</v>
      </c>
      <c r="C17" s="19" t="s">
        <v>15</v>
      </c>
      <c r="D17" s="21">
        <v>320000</v>
      </c>
      <c r="E17" s="68">
        <v>89000</v>
      </c>
      <c r="F17" s="68">
        <v>90000</v>
      </c>
      <c r="G17" s="21">
        <v>91000</v>
      </c>
      <c r="H17" s="36">
        <v>50000</v>
      </c>
      <c r="I17" s="79"/>
    </row>
    <row r="18" spans="1:9" ht="15.75">
      <c r="A18" s="12">
        <v>8</v>
      </c>
      <c r="B18" s="18" t="s">
        <v>16</v>
      </c>
      <c r="C18" s="19" t="s">
        <v>17</v>
      </c>
      <c r="D18" s="21"/>
      <c r="E18" s="68"/>
      <c r="F18" s="68"/>
      <c r="G18" s="21"/>
      <c r="H18" s="21"/>
      <c r="I18" s="79"/>
    </row>
    <row r="19" spans="1:9" ht="15.75">
      <c r="A19" s="12">
        <v>9</v>
      </c>
      <c r="B19" s="18" t="s">
        <v>18</v>
      </c>
      <c r="C19" s="19" t="s">
        <v>19</v>
      </c>
      <c r="D19" s="21"/>
      <c r="E19" s="68"/>
      <c r="G19" s="21"/>
      <c r="H19" s="21"/>
      <c r="I19" s="79"/>
    </row>
    <row r="20" spans="1:9" ht="15.75">
      <c r="A20" s="12">
        <v>10</v>
      </c>
      <c r="B20" s="18" t="s">
        <v>20</v>
      </c>
      <c r="C20" s="19" t="s">
        <v>21</v>
      </c>
      <c r="D20" s="21"/>
      <c r="E20" s="68"/>
      <c r="F20" s="68"/>
      <c r="G20" s="21"/>
      <c r="H20" s="21"/>
      <c r="I20" s="79"/>
    </row>
    <row r="21" spans="1:9" ht="12.75" customHeight="1">
      <c r="A21" s="12">
        <v>11</v>
      </c>
      <c r="B21" s="18" t="s">
        <v>22</v>
      </c>
      <c r="C21" s="19" t="s">
        <v>23</v>
      </c>
      <c r="D21" s="21"/>
      <c r="E21" s="68"/>
      <c r="F21" s="68"/>
      <c r="G21" s="21"/>
      <c r="H21" s="21"/>
      <c r="I21" s="79"/>
    </row>
    <row r="22" spans="1:9" ht="12.75" customHeight="1">
      <c r="A22" s="12">
        <v>12</v>
      </c>
      <c r="B22" s="18" t="s">
        <v>24</v>
      </c>
      <c r="C22" s="19" t="s">
        <v>25</v>
      </c>
      <c r="D22" s="21"/>
      <c r="E22" s="68"/>
      <c r="F22" s="68"/>
      <c r="G22" s="21"/>
      <c r="H22" s="21"/>
      <c r="I22" s="79"/>
    </row>
    <row r="23" spans="1:9" ht="12.75" customHeight="1">
      <c r="A23" s="12">
        <v>13</v>
      </c>
      <c r="B23" s="18" t="s">
        <v>26</v>
      </c>
      <c r="C23" s="19" t="s">
        <v>27</v>
      </c>
      <c r="D23" s="21"/>
      <c r="E23" s="68"/>
      <c r="F23" s="68"/>
      <c r="G23" s="21"/>
      <c r="H23" s="21"/>
      <c r="I23" s="79"/>
    </row>
    <row r="24" spans="1:9" ht="12" customHeight="1">
      <c r="A24" s="12">
        <v>14</v>
      </c>
      <c r="B24" s="18" t="s">
        <v>28</v>
      </c>
      <c r="C24" s="19" t="s">
        <v>29</v>
      </c>
      <c r="D24" s="21"/>
      <c r="E24" s="22"/>
      <c r="F24" s="68"/>
      <c r="G24" s="21"/>
      <c r="H24" s="21"/>
      <c r="I24" s="79"/>
    </row>
    <row r="25" spans="1:9" ht="14.25" customHeight="1">
      <c r="A25" s="12">
        <v>15</v>
      </c>
      <c r="B25" s="18" t="s">
        <v>30</v>
      </c>
      <c r="C25" s="19" t="s">
        <v>31</v>
      </c>
      <c r="D25" s="21">
        <v>1000</v>
      </c>
      <c r="E25" s="68">
        <v>1000</v>
      </c>
      <c r="F25" s="22"/>
      <c r="G25" s="21"/>
      <c r="H25" s="21"/>
      <c r="I25" s="79"/>
    </row>
    <row r="26" spans="1:9" ht="12.75" customHeight="1">
      <c r="A26" s="12">
        <v>16</v>
      </c>
      <c r="B26" s="18" t="s">
        <v>32</v>
      </c>
      <c r="C26" s="19" t="s">
        <v>33</v>
      </c>
      <c r="D26" s="21"/>
      <c r="E26" s="68"/>
      <c r="F26" s="68"/>
      <c r="G26" s="21"/>
      <c r="H26" s="21"/>
      <c r="I26" s="79"/>
    </row>
    <row r="27" spans="1:9" ht="15.75">
      <c r="A27" s="12">
        <v>17</v>
      </c>
      <c r="B27" s="18" t="s">
        <v>34</v>
      </c>
      <c r="C27" s="19" t="s">
        <v>35</v>
      </c>
      <c r="D27" s="21"/>
      <c r="E27" s="68"/>
      <c r="F27" s="68"/>
      <c r="G27" s="21"/>
      <c r="H27" s="21"/>
      <c r="I27" s="79"/>
    </row>
    <row r="28" spans="1:9" ht="15.75">
      <c r="A28" s="12">
        <v>18</v>
      </c>
      <c r="B28" s="18" t="s">
        <v>36</v>
      </c>
      <c r="C28" s="19" t="s">
        <v>37</v>
      </c>
      <c r="D28" s="21"/>
      <c r="E28" s="68"/>
      <c r="F28" s="68"/>
      <c r="G28" s="21"/>
      <c r="H28" s="21"/>
      <c r="I28" s="79"/>
    </row>
    <row r="29" spans="1:9" ht="15.75">
      <c r="A29" s="12">
        <v>19</v>
      </c>
      <c r="B29" s="18" t="s">
        <v>277</v>
      </c>
      <c r="C29" s="19" t="s">
        <v>276</v>
      </c>
      <c r="D29" s="21">
        <v>75000</v>
      </c>
      <c r="E29" s="68">
        <v>20000</v>
      </c>
      <c r="F29" s="68">
        <v>20000</v>
      </c>
      <c r="G29" s="21">
        <v>20000</v>
      </c>
      <c r="H29" s="21">
        <v>15000</v>
      </c>
      <c r="I29" s="79"/>
    </row>
    <row r="30" spans="1:9" ht="15.75">
      <c r="A30" s="12">
        <v>20</v>
      </c>
      <c r="B30" s="18" t="s">
        <v>38</v>
      </c>
      <c r="C30" s="19" t="s">
        <v>39</v>
      </c>
      <c r="D30" s="21"/>
      <c r="E30" s="68"/>
      <c r="F30" s="68"/>
      <c r="G30" s="21"/>
      <c r="H30" s="21"/>
      <c r="I30" s="79"/>
    </row>
    <row r="31" spans="1:9" ht="15.75">
      <c r="A31" s="12">
        <v>21</v>
      </c>
      <c r="B31" s="13" t="s">
        <v>40</v>
      </c>
      <c r="C31" s="19" t="s">
        <v>41</v>
      </c>
      <c r="D31" s="21">
        <f>SUM(D32:D38)</f>
        <v>26100</v>
      </c>
      <c r="E31" s="21">
        <f>SUM(E32:E38)</f>
        <v>0</v>
      </c>
      <c r="F31" s="21">
        <f>SUM(F32:F38)</f>
        <v>26100</v>
      </c>
      <c r="G31" s="21">
        <f>SUM(G32:G38)</f>
        <v>0</v>
      </c>
      <c r="H31" s="21">
        <f>SUM(H32:H38)</f>
        <v>0</v>
      </c>
      <c r="I31" s="79"/>
    </row>
    <row r="32" spans="1:9" ht="15.75">
      <c r="A32" s="12">
        <v>22</v>
      </c>
      <c r="B32" s="18" t="s">
        <v>42</v>
      </c>
      <c r="C32" s="19" t="s">
        <v>43</v>
      </c>
      <c r="D32" s="21"/>
      <c r="E32" s="3"/>
      <c r="F32" s="3"/>
      <c r="G32" s="21"/>
      <c r="H32" s="21"/>
      <c r="I32" s="79"/>
    </row>
    <row r="33" spans="1:9" ht="15.75">
      <c r="A33" s="12">
        <v>23</v>
      </c>
      <c r="B33" s="18" t="s">
        <v>44</v>
      </c>
      <c r="C33" s="19" t="s">
        <v>45</v>
      </c>
      <c r="D33" s="21"/>
      <c r="E33" s="3"/>
      <c r="F33" s="3"/>
      <c r="G33" s="23"/>
      <c r="H33" s="23"/>
      <c r="I33" s="81"/>
    </row>
    <row r="34" spans="1:9" ht="15.75">
      <c r="A34" s="12">
        <v>24</v>
      </c>
      <c r="B34" s="18" t="s">
        <v>46</v>
      </c>
      <c r="C34" s="19" t="s">
        <v>47</v>
      </c>
      <c r="D34" s="21"/>
      <c r="E34" s="3"/>
      <c r="F34" s="3"/>
      <c r="G34" s="24"/>
      <c r="H34" s="24"/>
      <c r="I34" s="82"/>
    </row>
    <row r="35" spans="1:9" ht="15.75">
      <c r="A35" s="12">
        <v>25</v>
      </c>
      <c r="B35" s="18" t="s">
        <v>48</v>
      </c>
      <c r="C35" s="19" t="s">
        <v>49</v>
      </c>
      <c r="D35" s="21"/>
      <c r="E35" s="3"/>
      <c r="F35" s="3"/>
      <c r="G35" s="23"/>
      <c r="H35" s="23"/>
      <c r="I35" s="81"/>
    </row>
    <row r="36" spans="1:9" ht="12.75" customHeight="1">
      <c r="A36" s="12">
        <v>26</v>
      </c>
      <c r="B36" s="25" t="s">
        <v>50</v>
      </c>
      <c r="C36" s="19" t="s">
        <v>51</v>
      </c>
      <c r="D36" s="21"/>
      <c r="E36" s="3"/>
      <c r="F36" s="3"/>
      <c r="G36" s="21"/>
      <c r="H36" s="21"/>
      <c r="I36" s="79"/>
    </row>
    <row r="37" spans="1:9" ht="17.25" customHeight="1">
      <c r="A37" s="12">
        <v>27</v>
      </c>
      <c r="B37" s="25" t="s">
        <v>273</v>
      </c>
      <c r="C37" s="19" t="s">
        <v>272</v>
      </c>
      <c r="D37" s="21">
        <v>26100</v>
      </c>
      <c r="F37" s="21">
        <v>26100</v>
      </c>
      <c r="G37" s="21"/>
      <c r="H37" s="21"/>
      <c r="I37" s="79"/>
    </row>
    <row r="38" spans="1:9" ht="12.75" customHeight="1">
      <c r="A38" s="12">
        <v>28</v>
      </c>
      <c r="B38" s="25" t="s">
        <v>52</v>
      </c>
      <c r="C38" s="19" t="s">
        <v>53</v>
      </c>
      <c r="D38" s="21"/>
      <c r="E38" s="21"/>
      <c r="F38" s="21"/>
      <c r="G38" s="21"/>
      <c r="H38" s="21"/>
      <c r="I38" s="79"/>
    </row>
    <row r="39" spans="1:9" ht="16.5" customHeight="1">
      <c r="A39" s="12">
        <v>29</v>
      </c>
      <c r="B39" s="26" t="s">
        <v>54</v>
      </c>
      <c r="C39" s="19" t="s">
        <v>55</v>
      </c>
      <c r="D39" s="21">
        <f>SUM(D40:D46)</f>
        <v>57500</v>
      </c>
      <c r="E39" s="21">
        <f>SUM(E40:E46)</f>
        <v>15000</v>
      </c>
      <c r="F39" s="21">
        <f>SUM(F40:F46)</f>
        <v>15000</v>
      </c>
      <c r="G39" s="21">
        <f>SUM(G40:G46)</f>
        <v>15000</v>
      </c>
      <c r="H39" s="21">
        <f>SUM(H40:H46)</f>
        <v>12500</v>
      </c>
      <c r="I39" s="79"/>
    </row>
    <row r="40" spans="1:9" ht="15" customHeight="1">
      <c r="A40" s="12">
        <v>30</v>
      </c>
      <c r="B40" s="25" t="s">
        <v>263</v>
      </c>
      <c r="C40" s="19" t="s">
        <v>56</v>
      </c>
      <c r="D40" s="21"/>
      <c r="E40" s="21"/>
      <c r="F40" s="21"/>
      <c r="G40" s="21"/>
      <c r="H40" s="21"/>
      <c r="I40" s="79"/>
    </row>
    <row r="41" spans="1:9" ht="12.75" customHeight="1">
      <c r="A41" s="12">
        <v>31</v>
      </c>
      <c r="B41" s="25" t="s">
        <v>264</v>
      </c>
      <c r="C41" s="19" t="s">
        <v>57</v>
      </c>
      <c r="D41" s="21"/>
      <c r="E41" s="21"/>
      <c r="F41" s="21"/>
      <c r="G41" s="21"/>
      <c r="H41" s="21"/>
      <c r="I41" s="79"/>
    </row>
    <row r="42" spans="1:9" ht="12.75" customHeight="1">
      <c r="A42" s="12">
        <v>32</v>
      </c>
      <c r="B42" s="25" t="s">
        <v>265</v>
      </c>
      <c r="C42" s="19" t="s">
        <v>58</v>
      </c>
      <c r="D42" s="21"/>
      <c r="E42" s="21"/>
      <c r="F42" s="21"/>
      <c r="G42" s="21"/>
      <c r="H42" s="21"/>
      <c r="I42" s="79"/>
    </row>
    <row r="43" spans="1:9" ht="12.75" customHeight="1">
      <c r="A43" s="12">
        <v>33</v>
      </c>
      <c r="B43" s="25" t="s">
        <v>266</v>
      </c>
      <c r="C43" s="19" t="s">
        <v>59</v>
      </c>
      <c r="D43" s="21"/>
      <c r="E43" s="21"/>
      <c r="F43" s="21"/>
      <c r="G43" s="21"/>
      <c r="H43" s="21"/>
      <c r="I43" s="79"/>
    </row>
    <row r="44" spans="1:9" ht="12.75" customHeight="1">
      <c r="A44" s="12">
        <v>34</v>
      </c>
      <c r="B44" s="25" t="s">
        <v>60</v>
      </c>
      <c r="C44" s="19" t="s">
        <v>61</v>
      </c>
      <c r="D44" s="21"/>
      <c r="E44" s="21"/>
      <c r="F44" s="21"/>
      <c r="G44" s="21"/>
      <c r="H44" s="21"/>
      <c r="I44" s="79"/>
    </row>
    <row r="45" spans="1:9" ht="12.75" customHeight="1">
      <c r="A45" s="12">
        <v>35</v>
      </c>
      <c r="B45" s="25" t="s">
        <v>62</v>
      </c>
      <c r="C45" s="19" t="s">
        <v>63</v>
      </c>
      <c r="D45" s="21"/>
      <c r="E45" s="21"/>
      <c r="F45" s="21"/>
      <c r="G45" s="21"/>
      <c r="H45" s="21"/>
      <c r="I45" s="79"/>
    </row>
    <row r="46" spans="1:9" ht="15.75" customHeight="1">
      <c r="A46" s="12">
        <v>36</v>
      </c>
      <c r="B46" s="25" t="s">
        <v>275</v>
      </c>
      <c r="C46" s="19" t="s">
        <v>274</v>
      </c>
      <c r="D46" s="21">
        <v>57500</v>
      </c>
      <c r="E46" s="21">
        <v>15000</v>
      </c>
      <c r="F46" s="21">
        <v>15000</v>
      </c>
      <c r="G46" s="21">
        <v>15000</v>
      </c>
      <c r="H46" s="21">
        <v>12500</v>
      </c>
      <c r="I46" s="79"/>
    </row>
    <row r="47" spans="1:9" ht="15.75">
      <c r="A47" s="12">
        <v>37</v>
      </c>
      <c r="B47" s="20" t="s">
        <v>243</v>
      </c>
      <c r="C47" s="27">
        <v>20</v>
      </c>
      <c r="D47" s="15">
        <f aca="true" t="shared" si="1" ref="D47:I47">D48+D59+D60+D63+D68+D72+D75+D76+D77+D78+D79+D80+D81+D83+D84+D88+D89</f>
        <v>205400</v>
      </c>
      <c r="E47" s="15">
        <f t="shared" si="1"/>
        <v>50000</v>
      </c>
      <c r="F47" s="15">
        <f t="shared" si="1"/>
        <v>55400</v>
      </c>
      <c r="G47" s="15">
        <f t="shared" si="1"/>
        <v>50000</v>
      </c>
      <c r="H47" s="15">
        <f t="shared" si="1"/>
        <v>50000</v>
      </c>
      <c r="I47" s="15">
        <f t="shared" si="1"/>
        <v>0</v>
      </c>
    </row>
    <row r="48" spans="1:9" ht="15.75">
      <c r="A48" s="12">
        <v>38</v>
      </c>
      <c r="B48" s="13" t="s">
        <v>64</v>
      </c>
      <c r="C48" s="19" t="s">
        <v>65</v>
      </c>
      <c r="D48" s="21">
        <f aca="true" t="shared" si="2" ref="D48:I48">D49+D50+D51+D52+D53+D54+D55+D56+D57+D58</f>
        <v>124500</v>
      </c>
      <c r="E48" s="21">
        <f t="shared" si="2"/>
        <v>33000</v>
      </c>
      <c r="F48" s="21">
        <f t="shared" si="2"/>
        <v>30900</v>
      </c>
      <c r="G48" s="21">
        <f t="shared" si="2"/>
        <v>25500</v>
      </c>
      <c r="H48" s="21">
        <f t="shared" si="2"/>
        <v>35100</v>
      </c>
      <c r="I48" s="21">
        <f t="shared" si="2"/>
        <v>0</v>
      </c>
    </row>
    <row r="49" spans="1:9" ht="15.75" customHeight="1">
      <c r="A49" s="12">
        <v>39</v>
      </c>
      <c r="B49" s="18" t="s">
        <v>66</v>
      </c>
      <c r="C49" s="19" t="s">
        <v>67</v>
      </c>
      <c r="D49" s="21">
        <v>12000</v>
      </c>
      <c r="E49" s="21">
        <v>7700</v>
      </c>
      <c r="F49" s="21">
        <v>3000</v>
      </c>
      <c r="G49" s="23">
        <v>0</v>
      </c>
      <c r="H49" s="23">
        <v>1300</v>
      </c>
      <c r="I49" s="81"/>
    </row>
    <row r="50" spans="1:9" ht="15.75" customHeight="1">
      <c r="A50" s="12">
        <v>40</v>
      </c>
      <c r="B50" s="18" t="s">
        <v>68</v>
      </c>
      <c r="C50" s="19" t="s">
        <v>69</v>
      </c>
      <c r="D50" s="21">
        <v>4500</v>
      </c>
      <c r="E50" s="21">
        <v>0</v>
      </c>
      <c r="F50" s="21">
        <v>1500</v>
      </c>
      <c r="G50" s="23">
        <v>1000</v>
      </c>
      <c r="H50" s="23">
        <v>2000</v>
      </c>
      <c r="I50" s="81"/>
    </row>
    <row r="51" spans="1:9" ht="15.75">
      <c r="A51" s="12">
        <v>41</v>
      </c>
      <c r="B51" s="18" t="s">
        <v>70</v>
      </c>
      <c r="C51" s="19" t="s">
        <v>71</v>
      </c>
      <c r="D51" s="21">
        <v>17500</v>
      </c>
      <c r="E51" s="21">
        <v>9000</v>
      </c>
      <c r="F51" s="21">
        <v>4000</v>
      </c>
      <c r="G51" s="23">
        <v>3000</v>
      </c>
      <c r="H51" s="23">
        <v>1500</v>
      </c>
      <c r="I51" s="81"/>
    </row>
    <row r="52" spans="1:9" ht="15.75">
      <c r="A52" s="12">
        <v>42</v>
      </c>
      <c r="B52" s="18" t="s">
        <v>72</v>
      </c>
      <c r="C52" s="19" t="s">
        <v>73</v>
      </c>
      <c r="D52" s="21">
        <v>1500</v>
      </c>
      <c r="E52" s="21">
        <v>300</v>
      </c>
      <c r="F52" s="21">
        <v>400</v>
      </c>
      <c r="G52" s="21">
        <v>500</v>
      </c>
      <c r="H52" s="21">
        <v>300</v>
      </c>
      <c r="I52" s="79"/>
    </row>
    <row r="53" spans="1:9" ht="15.75">
      <c r="A53" s="12">
        <v>43</v>
      </c>
      <c r="B53" s="18" t="s">
        <v>74</v>
      </c>
      <c r="C53" s="19" t="s">
        <v>75</v>
      </c>
      <c r="D53" s="21">
        <v>10000</v>
      </c>
      <c r="E53" s="21"/>
      <c r="F53" s="21">
        <v>5000</v>
      </c>
      <c r="G53" s="23">
        <v>5000</v>
      </c>
      <c r="H53" s="23">
        <v>0</v>
      </c>
      <c r="I53" s="81"/>
    </row>
    <row r="54" spans="1:9" ht="15.75">
      <c r="A54" s="12">
        <v>44</v>
      </c>
      <c r="B54" s="18" t="s">
        <v>76</v>
      </c>
      <c r="C54" s="19" t="s">
        <v>77</v>
      </c>
      <c r="D54" s="21"/>
      <c r="E54" s="21"/>
      <c r="F54" s="21"/>
      <c r="G54" s="21"/>
      <c r="H54" s="21"/>
      <c r="I54" s="79"/>
    </row>
    <row r="55" spans="1:9" ht="15.75">
      <c r="A55" s="12">
        <v>45</v>
      </c>
      <c r="B55" s="18" t="s">
        <v>78</v>
      </c>
      <c r="C55" s="19" t="s">
        <v>79</v>
      </c>
      <c r="D55" s="21"/>
      <c r="E55" s="21"/>
      <c r="F55" s="21"/>
      <c r="G55" s="24"/>
      <c r="H55" s="24"/>
      <c r="I55" s="82"/>
    </row>
    <row r="56" spans="1:9" ht="15.75">
      <c r="A56" s="12">
        <v>46</v>
      </c>
      <c r="B56" s="18" t="s">
        <v>80</v>
      </c>
      <c r="C56" s="19" t="s">
        <v>81</v>
      </c>
      <c r="D56" s="21">
        <v>14000</v>
      </c>
      <c r="E56" s="21">
        <v>3000</v>
      </c>
      <c r="F56" s="21">
        <v>3000</v>
      </c>
      <c r="G56" s="23">
        <v>4000</v>
      </c>
      <c r="H56" s="23">
        <v>4000</v>
      </c>
      <c r="I56" s="81"/>
    </row>
    <row r="57" spans="1:9" ht="15.75">
      <c r="A57" s="12">
        <v>47</v>
      </c>
      <c r="B57" s="18" t="s">
        <v>82</v>
      </c>
      <c r="C57" s="19" t="s">
        <v>83</v>
      </c>
      <c r="D57" s="21">
        <v>33000</v>
      </c>
      <c r="E57" s="21">
        <v>5000</v>
      </c>
      <c r="F57" s="21">
        <v>8000</v>
      </c>
      <c r="G57" s="21">
        <v>5000</v>
      </c>
      <c r="H57" s="21">
        <v>15000</v>
      </c>
      <c r="I57" s="79"/>
    </row>
    <row r="58" spans="1:9" ht="15.75">
      <c r="A58" s="12">
        <v>48</v>
      </c>
      <c r="B58" s="18" t="s">
        <v>84</v>
      </c>
      <c r="C58" s="19" t="s">
        <v>85</v>
      </c>
      <c r="D58" s="21">
        <v>32000</v>
      </c>
      <c r="E58" s="21">
        <v>8000</v>
      </c>
      <c r="F58" s="21">
        <v>6000</v>
      </c>
      <c r="G58" s="23">
        <v>7000</v>
      </c>
      <c r="H58" s="23">
        <v>11000</v>
      </c>
      <c r="I58" s="81"/>
    </row>
    <row r="59" spans="1:9" ht="15.75">
      <c r="A59" s="12">
        <v>49</v>
      </c>
      <c r="B59" s="13" t="s">
        <v>86</v>
      </c>
      <c r="C59" s="19" t="s">
        <v>87</v>
      </c>
      <c r="D59" s="21">
        <v>45000</v>
      </c>
      <c r="E59" s="21">
        <v>14000</v>
      </c>
      <c r="F59" s="21">
        <v>18000</v>
      </c>
      <c r="G59" s="23">
        <v>13000</v>
      </c>
      <c r="H59" s="23"/>
      <c r="I59" s="81"/>
    </row>
    <row r="60" spans="1:9" ht="15.75">
      <c r="A60" s="12">
        <v>50</v>
      </c>
      <c r="B60" s="13" t="s">
        <v>88</v>
      </c>
      <c r="C60" s="19" t="s">
        <v>89</v>
      </c>
      <c r="D60" s="21">
        <f>D61+D62</f>
        <v>0</v>
      </c>
      <c r="E60" s="21">
        <f>E61+E62</f>
        <v>0</v>
      </c>
      <c r="F60" s="21">
        <f>F61+F62</f>
        <v>0</v>
      </c>
      <c r="G60" s="21">
        <f>G61+G62</f>
        <v>0</v>
      </c>
      <c r="H60" s="21">
        <f>H61+H62</f>
        <v>0</v>
      </c>
      <c r="I60" s="79"/>
    </row>
    <row r="61" spans="1:9" ht="15.75">
      <c r="A61" s="12">
        <v>51</v>
      </c>
      <c r="B61" s="28" t="s">
        <v>90</v>
      </c>
      <c r="C61" s="19" t="s">
        <v>91</v>
      </c>
      <c r="D61" s="21"/>
      <c r="E61" s="21"/>
      <c r="F61" s="21"/>
      <c r="G61" s="23"/>
      <c r="H61" s="29"/>
      <c r="I61" s="83"/>
    </row>
    <row r="62" spans="1:9" ht="15.75">
      <c r="A62" s="12">
        <v>52</v>
      </c>
      <c r="B62" s="18" t="s">
        <v>92</v>
      </c>
      <c r="C62" s="19" t="s">
        <v>93</v>
      </c>
      <c r="D62" s="21"/>
      <c r="E62" s="21"/>
      <c r="F62" s="21"/>
      <c r="G62" s="23"/>
      <c r="H62" s="23"/>
      <c r="I62" s="81"/>
    </row>
    <row r="63" spans="1:9" ht="15.75">
      <c r="A63" s="12">
        <v>53</v>
      </c>
      <c r="B63" s="13" t="s">
        <v>94</v>
      </c>
      <c r="C63" s="19" t="s">
        <v>95</v>
      </c>
      <c r="D63" s="21">
        <f>D64+D65+D66+D67</f>
        <v>0</v>
      </c>
      <c r="E63" s="21">
        <f>E64+E65+E66+E67</f>
        <v>0</v>
      </c>
      <c r="F63" s="21">
        <f>F64+F65+F66+F67</f>
        <v>0</v>
      </c>
      <c r="G63" s="21">
        <f>G64+G65+G66+G67</f>
        <v>0</v>
      </c>
      <c r="H63" s="21">
        <f>H64+H65+H66+H67</f>
        <v>0</v>
      </c>
      <c r="I63" s="79"/>
    </row>
    <row r="64" spans="1:9" ht="15.75">
      <c r="A64" s="12">
        <v>54</v>
      </c>
      <c r="B64" s="18" t="s">
        <v>96</v>
      </c>
      <c r="C64" s="19" t="s">
        <v>97</v>
      </c>
      <c r="D64" s="21"/>
      <c r="E64" s="21"/>
      <c r="F64" s="21"/>
      <c r="G64" s="23"/>
      <c r="H64" s="23"/>
      <c r="I64" s="81"/>
    </row>
    <row r="65" spans="1:9" ht="15.75">
      <c r="A65" s="12">
        <v>55</v>
      </c>
      <c r="B65" s="18" t="s">
        <v>98</v>
      </c>
      <c r="C65" s="19" t="s">
        <v>99</v>
      </c>
      <c r="D65" s="21"/>
      <c r="E65" s="21"/>
      <c r="F65" s="21"/>
      <c r="G65" s="23"/>
      <c r="H65" s="23"/>
      <c r="I65" s="81"/>
    </row>
    <row r="66" spans="1:9" ht="15.75">
      <c r="A66" s="12">
        <v>56</v>
      </c>
      <c r="B66" s="18" t="s">
        <v>100</v>
      </c>
      <c r="C66" s="19" t="s">
        <v>101</v>
      </c>
      <c r="D66" s="21"/>
      <c r="E66" s="21"/>
      <c r="F66" s="21"/>
      <c r="G66" s="23"/>
      <c r="H66" s="23"/>
      <c r="I66" s="81"/>
    </row>
    <row r="67" spans="1:9" ht="15.75">
      <c r="A67" s="12">
        <v>57</v>
      </c>
      <c r="B67" s="18" t="s">
        <v>102</v>
      </c>
      <c r="C67" s="19" t="s">
        <v>103</v>
      </c>
      <c r="D67" s="21"/>
      <c r="E67" s="21"/>
      <c r="F67" s="21"/>
      <c r="G67" s="23"/>
      <c r="H67" s="23"/>
      <c r="I67" s="81"/>
    </row>
    <row r="68" spans="1:9" ht="15.75">
      <c r="A68" s="12">
        <v>58</v>
      </c>
      <c r="B68" s="13" t="s">
        <v>104</v>
      </c>
      <c r="C68" s="30">
        <v>20.05</v>
      </c>
      <c r="D68" s="21">
        <f>D69+D70+D71</f>
        <v>13900</v>
      </c>
      <c r="E68" s="21">
        <f>E69+E70+E71</f>
        <v>3000</v>
      </c>
      <c r="F68" s="21">
        <f>F69+F70+F71</f>
        <v>2500</v>
      </c>
      <c r="G68" s="21">
        <f>G69+G70+G71</f>
        <v>2500</v>
      </c>
      <c r="H68" s="21">
        <f>H69+H70+H71</f>
        <v>5900</v>
      </c>
      <c r="I68" s="79"/>
    </row>
    <row r="69" spans="1:9" ht="13.5" customHeight="1">
      <c r="A69" s="12">
        <v>59</v>
      </c>
      <c r="B69" s="31" t="s">
        <v>105</v>
      </c>
      <c r="C69" s="30" t="s">
        <v>106</v>
      </c>
      <c r="D69" s="21"/>
      <c r="E69" s="21"/>
      <c r="F69" s="21"/>
      <c r="G69" s="21"/>
      <c r="H69" s="21"/>
      <c r="I69" s="79"/>
    </row>
    <row r="70" spans="1:9" ht="15.75">
      <c r="A70" s="12">
        <v>60</v>
      </c>
      <c r="B70" s="18" t="s">
        <v>107</v>
      </c>
      <c r="C70" s="30" t="s">
        <v>108</v>
      </c>
      <c r="D70" s="21"/>
      <c r="E70" s="21"/>
      <c r="F70" s="21"/>
      <c r="G70" s="24"/>
      <c r="H70" s="24"/>
      <c r="I70" s="82"/>
    </row>
    <row r="71" spans="1:9" ht="15.75">
      <c r="A71" s="12">
        <v>61</v>
      </c>
      <c r="B71" s="18" t="s">
        <v>109</v>
      </c>
      <c r="C71" s="30" t="s">
        <v>110</v>
      </c>
      <c r="D71" s="21">
        <v>13900</v>
      </c>
      <c r="E71" s="21">
        <v>3000</v>
      </c>
      <c r="F71" s="21">
        <v>2500</v>
      </c>
      <c r="G71" s="21">
        <v>2500</v>
      </c>
      <c r="H71" s="21">
        <v>5900</v>
      </c>
      <c r="I71" s="79"/>
    </row>
    <row r="72" spans="1:9" ht="15.75">
      <c r="A72" s="12">
        <v>62</v>
      </c>
      <c r="B72" s="13" t="s">
        <v>111</v>
      </c>
      <c r="C72" s="19" t="s">
        <v>112</v>
      </c>
      <c r="D72" s="21">
        <f>D73+D74</f>
        <v>15000</v>
      </c>
      <c r="E72" s="21">
        <f>E73+E74</f>
        <v>0</v>
      </c>
      <c r="F72" s="21">
        <f>F73+F74</f>
        <v>3000</v>
      </c>
      <c r="G72" s="21">
        <f>G73+G74</f>
        <v>5000</v>
      </c>
      <c r="H72" s="21">
        <f>H73+H74</f>
        <v>7000</v>
      </c>
      <c r="I72" s="79"/>
    </row>
    <row r="73" spans="1:9" ht="15.75">
      <c r="A73" s="12">
        <v>63</v>
      </c>
      <c r="B73" s="18" t="s">
        <v>113</v>
      </c>
      <c r="C73" s="30" t="s">
        <v>114</v>
      </c>
      <c r="D73" s="21">
        <v>15000</v>
      </c>
      <c r="E73" s="21"/>
      <c r="F73" s="21">
        <v>3000</v>
      </c>
      <c r="G73" s="21">
        <v>5000</v>
      </c>
      <c r="H73" s="23">
        <v>7000</v>
      </c>
      <c r="I73" s="81"/>
    </row>
    <row r="74" spans="1:9" ht="15.75">
      <c r="A74" s="12">
        <v>64</v>
      </c>
      <c r="B74" s="18" t="s">
        <v>115</v>
      </c>
      <c r="C74" s="30" t="s">
        <v>116</v>
      </c>
      <c r="D74" s="21"/>
      <c r="E74" s="21"/>
      <c r="F74" s="21"/>
      <c r="G74" s="23"/>
      <c r="H74" s="23"/>
      <c r="I74" s="81"/>
    </row>
    <row r="75" spans="1:9" ht="15.75">
      <c r="A75" s="12">
        <v>65</v>
      </c>
      <c r="B75" s="13" t="s">
        <v>117</v>
      </c>
      <c r="C75" s="19" t="s">
        <v>118</v>
      </c>
      <c r="D75" s="21"/>
      <c r="E75" s="21"/>
      <c r="F75" s="21"/>
      <c r="G75" s="21"/>
      <c r="H75" s="21"/>
      <c r="I75" s="79"/>
    </row>
    <row r="76" spans="1:9" ht="15.75">
      <c r="A76" s="12">
        <v>66</v>
      </c>
      <c r="B76" s="13" t="s">
        <v>119</v>
      </c>
      <c r="C76" s="19" t="s">
        <v>120</v>
      </c>
      <c r="D76" s="21"/>
      <c r="E76" s="21"/>
      <c r="F76" s="21"/>
      <c r="G76" s="23"/>
      <c r="H76" s="23"/>
      <c r="I76" s="81"/>
    </row>
    <row r="77" spans="1:9" ht="15.75">
      <c r="A77" s="12">
        <v>67</v>
      </c>
      <c r="B77" s="13" t="s">
        <v>121</v>
      </c>
      <c r="C77" s="19" t="s">
        <v>122</v>
      </c>
      <c r="D77" s="21">
        <v>7000</v>
      </c>
      <c r="E77" s="21"/>
      <c r="F77" s="21">
        <v>1000</v>
      </c>
      <c r="G77" s="23">
        <v>4000</v>
      </c>
      <c r="H77" s="23">
        <v>2000</v>
      </c>
      <c r="I77" s="81"/>
    </row>
    <row r="78" spans="1:9" ht="12.75" customHeight="1">
      <c r="A78" s="12">
        <v>68</v>
      </c>
      <c r="B78" s="13" t="s">
        <v>123</v>
      </c>
      <c r="C78" s="19" t="s">
        <v>124</v>
      </c>
      <c r="D78" s="21"/>
      <c r="E78" s="21"/>
      <c r="F78" s="21"/>
      <c r="G78" s="23"/>
      <c r="H78" s="23"/>
      <c r="I78" s="81"/>
    </row>
    <row r="79" spans="1:9" ht="12.75" customHeight="1">
      <c r="A79" s="12">
        <v>69</v>
      </c>
      <c r="B79" s="13" t="s">
        <v>268</v>
      </c>
      <c r="C79" s="19" t="s">
        <v>267</v>
      </c>
      <c r="D79" s="21"/>
      <c r="E79" s="21"/>
      <c r="F79" s="21"/>
      <c r="G79" s="23"/>
      <c r="H79" s="23"/>
      <c r="I79" s="81"/>
    </row>
    <row r="80" spans="1:9" ht="27" customHeight="1">
      <c r="A80" s="12">
        <v>70</v>
      </c>
      <c r="B80" s="13" t="s">
        <v>125</v>
      </c>
      <c r="C80" s="19" t="s">
        <v>126</v>
      </c>
      <c r="D80" s="21"/>
      <c r="E80" s="21"/>
      <c r="F80" s="21"/>
      <c r="G80" s="21"/>
      <c r="H80" s="21"/>
      <c r="I80" s="79"/>
    </row>
    <row r="81" spans="1:9" ht="13.5" customHeight="1">
      <c r="A81" s="12">
        <v>71</v>
      </c>
      <c r="B81" s="13" t="s">
        <v>127</v>
      </c>
      <c r="C81" s="19" t="s">
        <v>128</v>
      </c>
      <c r="D81" s="32"/>
      <c r="E81" s="32"/>
      <c r="F81" s="32"/>
      <c r="G81" s="32"/>
      <c r="H81" s="32"/>
      <c r="I81" s="84"/>
    </row>
    <row r="82" spans="1:9" ht="15.75">
      <c r="A82" s="12">
        <v>72</v>
      </c>
      <c r="B82" s="13" t="s">
        <v>254</v>
      </c>
      <c r="C82" s="19" t="s">
        <v>129</v>
      </c>
      <c r="D82" s="32"/>
      <c r="E82" s="32"/>
      <c r="F82" s="32"/>
      <c r="G82" s="32"/>
      <c r="H82" s="33"/>
      <c r="I82" s="84"/>
    </row>
    <row r="83" spans="1:9" ht="15.75">
      <c r="A83" s="12">
        <v>73</v>
      </c>
      <c r="B83" s="13" t="s">
        <v>130</v>
      </c>
      <c r="C83" s="19" t="s">
        <v>131</v>
      </c>
      <c r="D83" s="21"/>
      <c r="E83" s="21"/>
      <c r="F83" s="21"/>
      <c r="G83" s="34"/>
      <c r="H83" s="35"/>
      <c r="I83" s="79"/>
    </row>
    <row r="84" spans="1:9" ht="15.75">
      <c r="A84" s="12">
        <v>74</v>
      </c>
      <c r="B84" s="13" t="s">
        <v>132</v>
      </c>
      <c r="C84" s="19" t="s">
        <v>133</v>
      </c>
      <c r="D84" s="21">
        <f>D85+D86+D87</f>
        <v>0</v>
      </c>
      <c r="E84" s="21">
        <f>E85+E86+E87</f>
        <v>0</v>
      </c>
      <c r="F84" s="21">
        <f>F85+F86+F87</f>
        <v>0</v>
      </c>
      <c r="G84" s="21">
        <f>G85+G86+G87</f>
        <v>0</v>
      </c>
      <c r="H84" s="36">
        <f>H85+H86+H87</f>
        <v>0</v>
      </c>
      <c r="I84" s="79"/>
    </row>
    <row r="85" spans="1:9" ht="15.75">
      <c r="A85" s="12">
        <v>74</v>
      </c>
      <c r="B85" s="18" t="s">
        <v>134</v>
      </c>
      <c r="C85" s="30" t="s">
        <v>135</v>
      </c>
      <c r="D85" s="32"/>
      <c r="E85" s="21"/>
      <c r="F85" s="21"/>
      <c r="G85" s="24"/>
      <c r="H85" s="24"/>
      <c r="I85" s="82"/>
    </row>
    <row r="86" spans="1:9" ht="15.75">
      <c r="A86" s="12">
        <v>75</v>
      </c>
      <c r="B86" s="18" t="s">
        <v>136</v>
      </c>
      <c r="C86" s="30" t="s">
        <v>137</v>
      </c>
      <c r="D86" s="32"/>
      <c r="E86" s="21"/>
      <c r="F86" s="21"/>
      <c r="G86" s="24"/>
      <c r="H86" s="24"/>
      <c r="I86" s="82"/>
    </row>
    <row r="87" spans="1:9" ht="15.75">
      <c r="A87" s="12">
        <v>76</v>
      </c>
      <c r="B87" s="18" t="s">
        <v>138</v>
      </c>
      <c r="C87" s="30" t="s">
        <v>139</v>
      </c>
      <c r="D87" s="32"/>
      <c r="E87" s="21"/>
      <c r="F87" s="21"/>
      <c r="G87" s="24"/>
      <c r="H87" s="24"/>
      <c r="I87" s="82"/>
    </row>
    <row r="88" spans="1:9" ht="33" customHeight="1">
      <c r="A88" s="12">
        <v>77</v>
      </c>
      <c r="B88" s="13" t="s">
        <v>255</v>
      </c>
      <c r="C88" s="30">
        <v>20.25</v>
      </c>
      <c r="D88" s="32"/>
      <c r="E88" s="21"/>
      <c r="F88" s="21"/>
      <c r="G88" s="24"/>
      <c r="H88" s="24"/>
      <c r="I88" s="82"/>
    </row>
    <row r="89" spans="1:9" ht="15.75">
      <c r="A89" s="12">
        <v>78</v>
      </c>
      <c r="B89" s="13" t="s">
        <v>140</v>
      </c>
      <c r="C89" s="19" t="s">
        <v>141</v>
      </c>
      <c r="D89" s="21">
        <f>D90+D91+D92+D93+D94+D95+D96+D97</f>
        <v>0</v>
      </c>
      <c r="E89" s="21">
        <f>E90+E91+E92+E93+E94+E95+E96+E97</f>
        <v>0</v>
      </c>
      <c r="F89" s="21">
        <f>F90+F91+F92+F93+F94+F95+F96+F97</f>
        <v>0</v>
      </c>
      <c r="G89" s="21">
        <f>G90+G91+G92+G93+G94+G95+G96+G97</f>
        <v>0</v>
      </c>
      <c r="H89" s="21">
        <f>H90+H91+H92+H93+H94+H95+H96+H97</f>
        <v>0</v>
      </c>
      <c r="I89" s="79"/>
    </row>
    <row r="90" spans="1:9" ht="15.75">
      <c r="A90" s="12">
        <v>79</v>
      </c>
      <c r="B90" s="18" t="s">
        <v>142</v>
      </c>
      <c r="C90" s="30" t="s">
        <v>143</v>
      </c>
      <c r="D90" s="21"/>
      <c r="E90" s="21"/>
      <c r="F90" s="21"/>
      <c r="G90" s="23"/>
      <c r="H90" s="24"/>
      <c r="I90" s="82"/>
    </row>
    <row r="91" spans="1:9" ht="15.75">
      <c r="A91" s="12">
        <v>80</v>
      </c>
      <c r="B91" s="18" t="s">
        <v>144</v>
      </c>
      <c r="C91" s="30" t="s">
        <v>145</v>
      </c>
      <c r="D91" s="21"/>
      <c r="E91" s="21"/>
      <c r="F91" s="21"/>
      <c r="G91" s="23"/>
      <c r="H91" s="23"/>
      <c r="I91" s="81"/>
    </row>
    <row r="92" spans="1:9" ht="15.75">
      <c r="A92" s="12">
        <v>81</v>
      </c>
      <c r="B92" s="18" t="s">
        <v>146</v>
      </c>
      <c r="C92" s="30" t="s">
        <v>147</v>
      </c>
      <c r="D92" s="32"/>
      <c r="E92" s="21"/>
      <c r="F92" s="21"/>
      <c r="G92" s="24"/>
      <c r="H92" s="24"/>
      <c r="I92" s="82"/>
    </row>
    <row r="93" spans="1:9" ht="15.75">
      <c r="A93" s="12">
        <v>82</v>
      </c>
      <c r="B93" s="18" t="s">
        <v>148</v>
      </c>
      <c r="C93" s="30" t="s">
        <v>149</v>
      </c>
      <c r="D93" s="32"/>
      <c r="E93" s="21"/>
      <c r="F93" s="21"/>
      <c r="G93" s="24"/>
      <c r="H93" s="24"/>
      <c r="I93" s="82"/>
    </row>
    <row r="94" spans="1:9" ht="12.75" customHeight="1">
      <c r="A94" s="12">
        <v>83</v>
      </c>
      <c r="B94" s="18" t="s">
        <v>150</v>
      </c>
      <c r="C94" s="30" t="s">
        <v>151</v>
      </c>
      <c r="D94" s="32"/>
      <c r="E94" s="21"/>
      <c r="F94" s="21"/>
      <c r="G94" s="24"/>
      <c r="H94" s="24"/>
      <c r="I94" s="82"/>
    </row>
    <row r="95" spans="1:9" ht="12.75" customHeight="1">
      <c r="A95" s="12">
        <v>84</v>
      </c>
      <c r="B95" s="18" t="s">
        <v>212</v>
      </c>
      <c r="C95" s="30" t="s">
        <v>152</v>
      </c>
      <c r="D95" s="21"/>
      <c r="E95" s="21"/>
      <c r="F95" s="21"/>
      <c r="G95" s="23"/>
      <c r="H95" s="23"/>
      <c r="I95" s="81"/>
    </row>
    <row r="96" spans="1:9" ht="15.75">
      <c r="A96" s="12">
        <v>85</v>
      </c>
      <c r="B96" s="18" t="s">
        <v>153</v>
      </c>
      <c r="C96" s="30" t="s">
        <v>154</v>
      </c>
      <c r="D96" s="21"/>
      <c r="E96" s="21"/>
      <c r="F96" s="21"/>
      <c r="G96" s="23"/>
      <c r="H96" s="23"/>
      <c r="I96" s="81"/>
    </row>
    <row r="97" spans="1:9" ht="15.75">
      <c r="A97" s="12">
        <v>86</v>
      </c>
      <c r="B97" s="18" t="s">
        <v>155</v>
      </c>
      <c r="C97" s="30" t="s">
        <v>156</v>
      </c>
      <c r="D97" s="21"/>
      <c r="E97" s="21"/>
      <c r="F97" s="21"/>
      <c r="G97" s="23"/>
      <c r="H97" s="23"/>
      <c r="I97" s="81"/>
    </row>
    <row r="98" spans="1:9" ht="15.75">
      <c r="A98" s="12">
        <v>87</v>
      </c>
      <c r="B98" s="20" t="s">
        <v>244</v>
      </c>
      <c r="C98" s="27">
        <v>30</v>
      </c>
      <c r="D98" s="21">
        <f>D99+D102+D107</f>
        <v>0</v>
      </c>
      <c r="E98" s="21">
        <f>E99+E102+E107</f>
        <v>0</v>
      </c>
      <c r="F98" s="21">
        <f>F99+F102+F107</f>
        <v>0</v>
      </c>
      <c r="G98" s="21">
        <f>G99+G102+G107</f>
        <v>0</v>
      </c>
      <c r="H98" s="21">
        <f>H99+H102+H107</f>
        <v>0</v>
      </c>
      <c r="I98" s="79"/>
    </row>
    <row r="99" spans="1:9" ht="15.75">
      <c r="A99" s="12">
        <v>88</v>
      </c>
      <c r="B99" s="13" t="s">
        <v>157</v>
      </c>
      <c r="C99" s="30">
        <v>30.01</v>
      </c>
      <c r="D99" s="32">
        <f>D100+D101</f>
        <v>0</v>
      </c>
      <c r="E99" s="32">
        <f>E100+E101</f>
        <v>0</v>
      </c>
      <c r="F99" s="32">
        <f>F100+F101</f>
        <v>0</v>
      </c>
      <c r="G99" s="32">
        <f>G100+G101</f>
        <v>0</v>
      </c>
      <c r="H99" s="32">
        <f>H100+H101</f>
        <v>0</v>
      </c>
      <c r="I99" s="84"/>
    </row>
    <row r="100" spans="1:9" ht="15.75">
      <c r="A100" s="12">
        <v>89</v>
      </c>
      <c r="B100" s="18" t="s">
        <v>158</v>
      </c>
      <c r="C100" s="30" t="s">
        <v>159</v>
      </c>
      <c r="D100" s="32"/>
      <c r="E100" s="21"/>
      <c r="F100" s="21"/>
      <c r="G100" s="24"/>
      <c r="H100" s="24"/>
      <c r="I100" s="82"/>
    </row>
    <row r="101" spans="1:9" ht="15.75">
      <c r="A101" s="12">
        <v>90</v>
      </c>
      <c r="B101" s="18" t="s">
        <v>160</v>
      </c>
      <c r="C101" s="30" t="s">
        <v>161</v>
      </c>
      <c r="D101" s="32"/>
      <c r="E101" s="21"/>
      <c r="F101" s="21"/>
      <c r="G101" s="24"/>
      <c r="H101" s="24"/>
      <c r="I101" s="82"/>
    </row>
    <row r="102" spans="1:9" ht="15.75">
      <c r="A102" s="12">
        <v>91</v>
      </c>
      <c r="B102" s="13" t="s">
        <v>162</v>
      </c>
      <c r="C102" s="30">
        <v>30.02</v>
      </c>
      <c r="D102" s="21">
        <f>D103+D104+D105+D106</f>
        <v>0</v>
      </c>
      <c r="E102" s="21">
        <f>E103+E104+E105+E106</f>
        <v>0</v>
      </c>
      <c r="F102" s="21">
        <f>F103+F104+F105+F106</f>
        <v>0</v>
      </c>
      <c r="G102" s="21">
        <f>G103+G104+G105+G106</f>
        <v>0</v>
      </c>
      <c r="H102" s="21">
        <f>H103+H104+H105+H106</f>
        <v>0</v>
      </c>
      <c r="I102" s="79"/>
    </row>
    <row r="103" spans="1:9" ht="15.75">
      <c r="A103" s="12">
        <v>92</v>
      </c>
      <c r="B103" s="18" t="s">
        <v>163</v>
      </c>
      <c r="C103" s="30" t="s">
        <v>164</v>
      </c>
      <c r="D103" s="32"/>
      <c r="E103" s="21"/>
      <c r="F103" s="21"/>
      <c r="G103" s="24"/>
      <c r="H103" s="24"/>
      <c r="I103" s="82"/>
    </row>
    <row r="104" spans="1:9" ht="15.75">
      <c r="A104" s="12">
        <v>93</v>
      </c>
      <c r="B104" s="18" t="s">
        <v>165</v>
      </c>
      <c r="C104" s="30" t="s">
        <v>166</v>
      </c>
      <c r="D104" s="32"/>
      <c r="E104" s="21"/>
      <c r="F104" s="21"/>
      <c r="G104" s="24"/>
      <c r="H104" s="24"/>
      <c r="I104" s="82"/>
    </row>
    <row r="105" spans="1:9" ht="15.75">
      <c r="A105" s="12">
        <v>94</v>
      </c>
      <c r="B105" s="18" t="s">
        <v>167</v>
      </c>
      <c r="C105" s="30" t="s">
        <v>168</v>
      </c>
      <c r="D105" s="21"/>
      <c r="E105" s="21"/>
      <c r="F105" s="21"/>
      <c r="G105" s="21"/>
      <c r="H105" s="21"/>
      <c r="I105" s="79"/>
    </row>
    <row r="106" spans="1:9" ht="15.75">
      <c r="A106" s="12">
        <v>95</v>
      </c>
      <c r="B106" s="18" t="s">
        <v>169</v>
      </c>
      <c r="C106" s="30" t="s">
        <v>170</v>
      </c>
      <c r="D106" s="21"/>
      <c r="E106" s="21"/>
      <c r="F106" s="21"/>
      <c r="G106" s="24"/>
      <c r="H106" s="24"/>
      <c r="I106" s="82"/>
    </row>
    <row r="107" spans="1:9" ht="15.75">
      <c r="A107" s="12">
        <v>96</v>
      </c>
      <c r="B107" s="13" t="s">
        <v>171</v>
      </c>
      <c r="C107" s="30">
        <v>30.03</v>
      </c>
      <c r="D107" s="32">
        <f>D108+D109+D110+D111</f>
        <v>0</v>
      </c>
      <c r="E107" s="32">
        <f>E108+E109+E110+E111</f>
        <v>0</v>
      </c>
      <c r="F107" s="32">
        <f>F108+F109+F110+F111</f>
        <v>0</v>
      </c>
      <c r="G107" s="32">
        <f>G108+G109+G110+G111</f>
        <v>0</v>
      </c>
      <c r="H107" s="32">
        <f>H108+H109+H110+H111</f>
        <v>0</v>
      </c>
      <c r="I107" s="84"/>
    </row>
    <row r="108" spans="1:9" ht="15.75">
      <c r="A108" s="12">
        <v>97</v>
      </c>
      <c r="B108" s="18" t="s">
        <v>172</v>
      </c>
      <c r="C108" s="30" t="s">
        <v>173</v>
      </c>
      <c r="D108" s="32"/>
      <c r="E108" s="32"/>
      <c r="F108" s="21"/>
      <c r="G108" s="24"/>
      <c r="H108" s="24"/>
      <c r="I108" s="82"/>
    </row>
    <row r="109" spans="1:9" ht="13.5" customHeight="1">
      <c r="A109" s="12">
        <v>98</v>
      </c>
      <c r="B109" s="18" t="s">
        <v>174</v>
      </c>
      <c r="C109" s="30" t="s">
        <v>175</v>
      </c>
      <c r="D109" s="32"/>
      <c r="E109" s="32"/>
      <c r="F109" s="21"/>
      <c r="G109" s="24"/>
      <c r="H109" s="24"/>
      <c r="I109" s="82"/>
    </row>
    <row r="110" spans="1:9" ht="18" customHeight="1">
      <c r="A110" s="12">
        <v>99</v>
      </c>
      <c r="B110" s="18" t="s">
        <v>176</v>
      </c>
      <c r="C110" s="30" t="s">
        <v>177</v>
      </c>
      <c r="D110" s="32"/>
      <c r="E110" s="32"/>
      <c r="F110" s="21"/>
      <c r="G110" s="24"/>
      <c r="H110" s="24"/>
      <c r="I110" s="82"/>
    </row>
    <row r="111" spans="1:9" ht="15.75">
      <c r="A111" s="12">
        <v>100</v>
      </c>
      <c r="B111" s="18" t="s">
        <v>226</v>
      </c>
      <c r="C111" s="30" t="s">
        <v>178</v>
      </c>
      <c r="D111" s="32"/>
      <c r="E111" s="32"/>
      <c r="F111" s="21"/>
      <c r="G111" s="24"/>
      <c r="H111" s="24"/>
      <c r="I111" s="82"/>
    </row>
    <row r="112" spans="1:9" ht="15.75">
      <c r="A112" s="12">
        <v>101</v>
      </c>
      <c r="B112" s="20" t="s">
        <v>245</v>
      </c>
      <c r="C112" s="27">
        <v>40</v>
      </c>
      <c r="D112" s="21">
        <f>D113+D114+D115</f>
        <v>0</v>
      </c>
      <c r="E112" s="21">
        <f>E113+E114+E115</f>
        <v>0</v>
      </c>
      <c r="F112" s="21">
        <f>F113+F114+F115</f>
        <v>0</v>
      </c>
      <c r="G112" s="21">
        <f>G113+G114+G115</f>
        <v>0</v>
      </c>
      <c r="H112" s="21">
        <f>H113+H114+H115</f>
        <v>0</v>
      </c>
      <c r="I112" s="79"/>
    </row>
    <row r="113" spans="1:9" ht="15.75">
      <c r="A113" s="12">
        <v>102</v>
      </c>
      <c r="B113" s="13" t="s">
        <v>213</v>
      </c>
      <c r="C113" s="30" t="s">
        <v>214</v>
      </c>
      <c r="D113" s="21"/>
      <c r="E113" s="21"/>
      <c r="F113" s="21"/>
      <c r="G113" s="21"/>
      <c r="H113" s="21"/>
      <c r="I113" s="79"/>
    </row>
    <row r="114" spans="1:9" ht="14.25" customHeight="1">
      <c r="A114" s="12">
        <v>103</v>
      </c>
      <c r="B114" s="13" t="s">
        <v>215</v>
      </c>
      <c r="C114" s="37">
        <v>40.2</v>
      </c>
      <c r="D114" s="21"/>
      <c r="E114" s="32"/>
      <c r="F114" s="32"/>
      <c r="G114" s="24"/>
      <c r="H114" s="24"/>
      <c r="I114" s="82"/>
    </row>
    <row r="115" spans="1:9" ht="15.75">
      <c r="A115" s="12">
        <v>104</v>
      </c>
      <c r="B115" s="13" t="s">
        <v>179</v>
      </c>
      <c r="C115" s="19" t="s">
        <v>180</v>
      </c>
      <c r="D115" s="21"/>
      <c r="E115" s="32"/>
      <c r="F115" s="32"/>
      <c r="G115" s="24"/>
      <c r="H115" s="24"/>
      <c r="I115" s="82"/>
    </row>
    <row r="116" spans="1:9" ht="15.75">
      <c r="A116" s="12">
        <v>105</v>
      </c>
      <c r="B116" s="20" t="s">
        <v>246</v>
      </c>
      <c r="C116" s="27">
        <v>50</v>
      </c>
      <c r="D116" s="21">
        <f>D117</f>
        <v>0</v>
      </c>
      <c r="E116" s="21">
        <f>E117</f>
        <v>0</v>
      </c>
      <c r="F116" s="21">
        <f>F117</f>
        <v>0</v>
      </c>
      <c r="G116" s="21">
        <f>G117</f>
        <v>0</v>
      </c>
      <c r="H116" s="21">
        <f>H117</f>
        <v>0</v>
      </c>
      <c r="I116" s="79"/>
    </row>
    <row r="117" spans="1:9" ht="31.5">
      <c r="A117" s="12">
        <v>106</v>
      </c>
      <c r="B117" s="38" t="s">
        <v>181</v>
      </c>
      <c r="C117" s="39">
        <v>50.04</v>
      </c>
      <c r="D117" s="24"/>
      <c r="E117" s="24"/>
      <c r="F117" s="24"/>
      <c r="G117" s="24"/>
      <c r="H117" s="24"/>
      <c r="I117" s="82"/>
    </row>
    <row r="118" spans="1:9" ht="15.75">
      <c r="A118" s="12">
        <v>107</v>
      </c>
      <c r="B118" s="40" t="s">
        <v>247</v>
      </c>
      <c r="C118" s="41">
        <v>51</v>
      </c>
      <c r="D118" s="42">
        <f>D119</f>
        <v>0</v>
      </c>
      <c r="E118" s="42">
        <f>E119</f>
        <v>0</v>
      </c>
      <c r="F118" s="42">
        <f>F119</f>
        <v>0</v>
      </c>
      <c r="G118" s="42">
        <f>G119</f>
        <v>0</v>
      </c>
      <c r="H118" s="42">
        <f>H119</f>
        <v>0</v>
      </c>
      <c r="I118" s="85"/>
    </row>
    <row r="119" spans="1:9" ht="15.75">
      <c r="A119" s="12">
        <v>108</v>
      </c>
      <c r="B119" s="39" t="s">
        <v>182</v>
      </c>
      <c r="C119" s="39">
        <v>51.01</v>
      </c>
      <c r="D119" s="43">
        <f>D120+D121+D122+D123+D124+D125+D126+D127</f>
        <v>0</v>
      </c>
      <c r="E119" s="43">
        <f>E120+E121+E122+E123+E124+E125+E126+E127</f>
        <v>0</v>
      </c>
      <c r="F119" s="43">
        <f>F120+F121+F122+F123+F124+F125+F126+F127</f>
        <v>0</v>
      </c>
      <c r="G119" s="43">
        <f>G120+G121+G122+G123+G124+G125+G126+G127</f>
        <v>0</v>
      </c>
      <c r="H119" s="43">
        <f>H120+H121+H122+H123+H124+H125+H126+H127</f>
        <v>0</v>
      </c>
      <c r="I119" s="85"/>
    </row>
    <row r="120" spans="1:9" ht="15.75">
      <c r="A120" s="12">
        <v>109</v>
      </c>
      <c r="B120" s="44" t="s">
        <v>183</v>
      </c>
      <c r="C120" s="45" t="s">
        <v>184</v>
      </c>
      <c r="D120" s="24"/>
      <c r="E120" s="24"/>
      <c r="F120" s="24"/>
      <c r="G120" s="24"/>
      <c r="H120" s="24"/>
      <c r="I120" s="82"/>
    </row>
    <row r="121" spans="1:9" ht="15.75">
      <c r="A121" s="12">
        <v>110</v>
      </c>
      <c r="B121" s="44" t="s">
        <v>216</v>
      </c>
      <c r="C121" s="45" t="s">
        <v>217</v>
      </c>
      <c r="D121" s="24"/>
      <c r="E121" s="24"/>
      <c r="F121" s="24"/>
      <c r="G121" s="24"/>
      <c r="H121" s="24"/>
      <c r="I121" s="82"/>
    </row>
    <row r="122" spans="1:9" ht="15.75">
      <c r="A122" s="12">
        <v>111</v>
      </c>
      <c r="B122" s="44" t="s">
        <v>185</v>
      </c>
      <c r="C122" s="45" t="s">
        <v>186</v>
      </c>
      <c r="D122" s="24"/>
      <c r="E122" s="24"/>
      <c r="F122" s="24"/>
      <c r="G122" s="24"/>
      <c r="H122" s="24"/>
      <c r="I122" s="82"/>
    </row>
    <row r="123" spans="1:9" ht="15.75">
      <c r="A123" s="12">
        <v>112</v>
      </c>
      <c r="B123" s="44" t="s">
        <v>219</v>
      </c>
      <c r="C123" s="45" t="s">
        <v>218</v>
      </c>
      <c r="D123" s="24"/>
      <c r="E123" s="24"/>
      <c r="F123" s="24"/>
      <c r="G123" s="24"/>
      <c r="H123" s="24"/>
      <c r="I123" s="82"/>
    </row>
    <row r="124" spans="1:9" ht="30.75">
      <c r="A124" s="12">
        <v>113</v>
      </c>
      <c r="B124" s="46" t="s">
        <v>187</v>
      </c>
      <c r="C124" s="45" t="s">
        <v>188</v>
      </c>
      <c r="D124" s="24"/>
      <c r="E124" s="24"/>
      <c r="F124" s="24"/>
      <c r="G124" s="24"/>
      <c r="H124" s="24"/>
      <c r="I124" s="82"/>
    </row>
    <row r="125" spans="1:9" ht="15.75">
      <c r="A125" s="12">
        <v>114</v>
      </c>
      <c r="B125" s="44" t="s">
        <v>221</v>
      </c>
      <c r="C125" s="45" t="s">
        <v>220</v>
      </c>
      <c r="D125" s="24"/>
      <c r="E125" s="24"/>
      <c r="F125" s="24"/>
      <c r="G125" s="24"/>
      <c r="H125" s="24"/>
      <c r="I125" s="82"/>
    </row>
    <row r="126" spans="1:9" ht="15.75">
      <c r="A126" s="12">
        <v>115</v>
      </c>
      <c r="B126" s="44" t="s">
        <v>223</v>
      </c>
      <c r="C126" s="45" t="s">
        <v>222</v>
      </c>
      <c r="D126" s="24"/>
      <c r="E126" s="24"/>
      <c r="F126" s="24"/>
      <c r="G126" s="24"/>
      <c r="H126" s="24"/>
      <c r="I126" s="82"/>
    </row>
    <row r="127" spans="1:9" ht="15.75">
      <c r="A127" s="12">
        <v>116</v>
      </c>
      <c r="B127" s="44" t="s">
        <v>225</v>
      </c>
      <c r="C127" s="45" t="s">
        <v>224</v>
      </c>
      <c r="D127" s="24"/>
      <c r="E127" s="24"/>
      <c r="F127" s="24"/>
      <c r="G127" s="24"/>
      <c r="H127" s="24"/>
      <c r="I127" s="82"/>
    </row>
    <row r="128" spans="1:9" ht="15.75">
      <c r="A128" s="12">
        <v>117</v>
      </c>
      <c r="B128" s="47" t="s">
        <v>248</v>
      </c>
      <c r="C128" s="48">
        <v>55</v>
      </c>
      <c r="D128" s="43">
        <f>D129</f>
        <v>0</v>
      </c>
      <c r="E128" s="43">
        <f>E129</f>
        <v>0</v>
      </c>
      <c r="F128" s="43">
        <f>F129</f>
        <v>0</v>
      </c>
      <c r="G128" s="43">
        <f>G129</f>
        <v>0</v>
      </c>
      <c r="H128" s="43">
        <f>H129</f>
        <v>0</v>
      </c>
      <c r="I128" s="85"/>
    </row>
    <row r="129" spans="1:9" ht="15.75">
      <c r="A129" s="12">
        <v>118</v>
      </c>
      <c r="B129" s="39" t="s">
        <v>227</v>
      </c>
      <c r="C129" s="45">
        <v>55.02</v>
      </c>
      <c r="D129" s="43">
        <f>D130+D131</f>
        <v>0</v>
      </c>
      <c r="E129" s="43">
        <f>E130+E131</f>
        <v>0</v>
      </c>
      <c r="F129" s="43">
        <f>F130+F131</f>
        <v>0</v>
      </c>
      <c r="G129" s="43">
        <f>G130+G131</f>
        <v>0</v>
      </c>
      <c r="H129" s="43">
        <f>H130+H131</f>
        <v>0</v>
      </c>
      <c r="I129" s="85"/>
    </row>
    <row r="130" spans="1:9" ht="15.75">
      <c r="A130" s="12">
        <v>119</v>
      </c>
      <c r="B130" s="44" t="s">
        <v>230</v>
      </c>
      <c r="C130" s="45" t="s">
        <v>228</v>
      </c>
      <c r="D130" s="24"/>
      <c r="E130" s="24"/>
      <c r="F130" s="24"/>
      <c r="G130" s="24"/>
      <c r="H130" s="24"/>
      <c r="I130" s="82"/>
    </row>
    <row r="131" spans="1:9" ht="15.75">
      <c r="A131" s="12">
        <v>120</v>
      </c>
      <c r="B131" s="44" t="s">
        <v>231</v>
      </c>
      <c r="C131" s="45" t="s">
        <v>229</v>
      </c>
      <c r="D131" s="24"/>
      <c r="E131" s="24"/>
      <c r="F131" s="24"/>
      <c r="G131" s="24"/>
      <c r="H131" s="24"/>
      <c r="I131" s="82"/>
    </row>
    <row r="132" spans="1:9" ht="15.75">
      <c r="A132" s="12">
        <v>121</v>
      </c>
      <c r="B132" s="47" t="s">
        <v>249</v>
      </c>
      <c r="C132" s="47">
        <v>57</v>
      </c>
      <c r="D132" s="23">
        <f>D133</f>
        <v>0</v>
      </c>
      <c r="E132" s="23">
        <f>E133</f>
        <v>0</v>
      </c>
      <c r="F132" s="23">
        <f>F133</f>
        <v>0</v>
      </c>
      <c r="G132" s="23">
        <f>G133</f>
        <v>0</v>
      </c>
      <c r="H132" s="23">
        <f>H133</f>
        <v>0</v>
      </c>
      <c r="I132" s="81"/>
    </row>
    <row r="133" spans="1:9" ht="15.75">
      <c r="A133" s="12">
        <v>122</v>
      </c>
      <c r="B133" s="39" t="s">
        <v>189</v>
      </c>
      <c r="C133" s="39">
        <v>57.02</v>
      </c>
      <c r="D133" s="23">
        <f>D134+D135+D137+D136</f>
        <v>0</v>
      </c>
      <c r="E133" s="23">
        <f>E134+E135+E137+E136</f>
        <v>0</v>
      </c>
      <c r="F133" s="23">
        <f>F134+F135+F137+F136</f>
        <v>0</v>
      </c>
      <c r="G133" s="23">
        <f>G134+G135+G137+G136</f>
        <v>0</v>
      </c>
      <c r="H133" s="23">
        <f>H134+H135+H137+H136</f>
        <v>0</v>
      </c>
      <c r="I133" s="81"/>
    </row>
    <row r="134" spans="1:9" ht="15.75">
      <c r="A134" s="12">
        <v>123</v>
      </c>
      <c r="B134" s="44" t="s">
        <v>190</v>
      </c>
      <c r="C134" s="45" t="s">
        <v>191</v>
      </c>
      <c r="D134" s="24"/>
      <c r="E134" s="24"/>
      <c r="F134" s="24"/>
      <c r="G134" s="24"/>
      <c r="H134" s="24"/>
      <c r="I134" s="82"/>
    </row>
    <row r="135" spans="1:9" ht="15.75">
      <c r="A135" s="12">
        <v>124</v>
      </c>
      <c r="B135" s="44" t="s">
        <v>192</v>
      </c>
      <c r="C135" s="45" t="s">
        <v>193</v>
      </c>
      <c r="D135" s="24"/>
      <c r="E135" s="24"/>
      <c r="F135" s="24"/>
      <c r="G135" s="24"/>
      <c r="H135" s="24"/>
      <c r="I135" s="82"/>
    </row>
    <row r="136" spans="1:9" ht="15.75">
      <c r="A136" s="12">
        <v>125</v>
      </c>
      <c r="B136" s="44" t="s">
        <v>233</v>
      </c>
      <c r="C136" s="45" t="s">
        <v>232</v>
      </c>
      <c r="D136" s="24"/>
      <c r="E136" s="24"/>
      <c r="F136" s="24"/>
      <c r="G136" s="24"/>
      <c r="H136" s="24"/>
      <c r="I136" s="82"/>
    </row>
    <row r="137" spans="1:9" ht="15.75">
      <c r="A137" s="12">
        <v>126</v>
      </c>
      <c r="B137" s="44" t="s">
        <v>210</v>
      </c>
      <c r="C137" s="45" t="s">
        <v>211</v>
      </c>
      <c r="D137" s="23"/>
      <c r="E137" s="23"/>
      <c r="F137" s="23"/>
      <c r="G137" s="23"/>
      <c r="H137" s="23"/>
      <c r="I137" s="81"/>
    </row>
    <row r="138" spans="1:9" ht="15.75">
      <c r="A138" s="12">
        <v>127</v>
      </c>
      <c r="B138" s="47" t="s">
        <v>250</v>
      </c>
      <c r="C138" s="47">
        <v>59</v>
      </c>
      <c r="D138" s="23">
        <f>D139+D140+D141+D142+D143+D144+D145+D146+D147</f>
        <v>0</v>
      </c>
      <c r="E138" s="23">
        <f>E139+E140+E141+E142+E143+E144+E145+E146+E147</f>
        <v>0</v>
      </c>
      <c r="F138" s="23">
        <f>F139+F140+F141+F142+F143+F144+F145+F146+F147</f>
        <v>0</v>
      </c>
      <c r="G138" s="23">
        <f>G139+G140+G141+G142+G143+G144+G145+G146+G147</f>
        <v>0</v>
      </c>
      <c r="H138" s="23">
        <f>H139+H140+H141+H142+H143+H144+H145+H146+H147</f>
        <v>0</v>
      </c>
      <c r="I138" s="81"/>
    </row>
    <row r="139" spans="1:9" ht="15.75">
      <c r="A139" s="12">
        <v>128</v>
      </c>
      <c r="B139" s="44" t="s">
        <v>194</v>
      </c>
      <c r="C139" s="39">
        <v>59.01</v>
      </c>
      <c r="D139" s="23"/>
      <c r="E139" s="23"/>
      <c r="F139" s="23"/>
      <c r="G139" s="23"/>
      <c r="H139" s="43"/>
      <c r="I139" s="85"/>
    </row>
    <row r="140" spans="1:9" ht="15.75">
      <c r="A140" s="12">
        <v>129</v>
      </c>
      <c r="B140" s="44" t="s">
        <v>234</v>
      </c>
      <c r="C140" s="39">
        <v>59.02</v>
      </c>
      <c r="D140" s="23"/>
      <c r="E140" s="23"/>
      <c r="F140" s="23"/>
      <c r="G140" s="23"/>
      <c r="H140" s="43"/>
      <c r="I140" s="85"/>
    </row>
    <row r="141" spans="1:9" ht="15.75">
      <c r="A141" s="12">
        <v>130</v>
      </c>
      <c r="B141" s="44" t="s">
        <v>209</v>
      </c>
      <c r="C141" s="39">
        <v>59.11</v>
      </c>
      <c r="D141" s="23"/>
      <c r="E141" s="23"/>
      <c r="F141" s="23"/>
      <c r="G141" s="23"/>
      <c r="H141" s="23"/>
      <c r="I141" s="81"/>
    </row>
    <row r="142" spans="1:9" ht="15.75">
      <c r="A142" s="12">
        <v>131</v>
      </c>
      <c r="B142" s="44" t="s">
        <v>195</v>
      </c>
      <c r="C142" s="39">
        <v>59.12</v>
      </c>
      <c r="D142" s="23"/>
      <c r="E142" s="23"/>
      <c r="F142" s="23"/>
      <c r="G142" s="23"/>
      <c r="H142" s="24"/>
      <c r="I142" s="82"/>
    </row>
    <row r="143" spans="1:9" ht="15.75">
      <c r="A143" s="12">
        <v>132</v>
      </c>
      <c r="B143" s="44" t="s">
        <v>235</v>
      </c>
      <c r="C143" s="39">
        <v>59.15</v>
      </c>
      <c r="D143" s="23"/>
      <c r="E143" s="23"/>
      <c r="F143" s="23"/>
      <c r="G143" s="23"/>
      <c r="H143" s="24"/>
      <c r="I143" s="82"/>
    </row>
    <row r="144" spans="1:9" ht="15.75">
      <c r="A144" s="12">
        <v>133</v>
      </c>
      <c r="B144" s="44" t="s">
        <v>236</v>
      </c>
      <c r="C144" s="39">
        <v>59.17</v>
      </c>
      <c r="D144" s="23"/>
      <c r="E144" s="23"/>
      <c r="F144" s="23"/>
      <c r="G144" s="23"/>
      <c r="H144" s="24"/>
      <c r="I144" s="82"/>
    </row>
    <row r="145" spans="1:9" ht="15.75">
      <c r="A145" s="12">
        <v>134</v>
      </c>
      <c r="B145" s="44" t="s">
        <v>237</v>
      </c>
      <c r="C145" s="39">
        <v>59.22</v>
      </c>
      <c r="D145" s="23"/>
      <c r="E145" s="23"/>
      <c r="F145" s="23"/>
      <c r="G145" s="23"/>
      <c r="H145" s="24"/>
      <c r="I145" s="82"/>
    </row>
    <row r="146" spans="1:9" ht="15.75">
      <c r="A146" s="12">
        <v>135</v>
      </c>
      <c r="B146" s="44" t="s">
        <v>238</v>
      </c>
      <c r="C146" s="39">
        <v>59.25</v>
      </c>
      <c r="D146" s="23"/>
      <c r="E146" s="23"/>
      <c r="F146" s="23"/>
      <c r="G146" s="23"/>
      <c r="H146" s="24"/>
      <c r="I146" s="82"/>
    </row>
    <row r="147" spans="1:9" ht="15.75">
      <c r="A147" s="12">
        <v>136</v>
      </c>
      <c r="B147" s="44" t="s">
        <v>239</v>
      </c>
      <c r="C147" s="49">
        <v>59.3</v>
      </c>
      <c r="D147" s="23"/>
      <c r="E147" s="23"/>
      <c r="F147" s="23"/>
      <c r="G147" s="23"/>
      <c r="H147" s="24"/>
      <c r="I147" s="82"/>
    </row>
    <row r="148" spans="1:9" ht="15.75" customHeight="1">
      <c r="A148" s="12">
        <v>137</v>
      </c>
      <c r="B148" s="47" t="s">
        <v>196</v>
      </c>
      <c r="C148" s="47">
        <v>70</v>
      </c>
      <c r="D148" s="23">
        <f>D149+D158</f>
        <v>0</v>
      </c>
      <c r="E148" s="23">
        <f>E149+E158</f>
        <v>0</v>
      </c>
      <c r="F148" s="23">
        <f>F149+F158</f>
        <v>0</v>
      </c>
      <c r="G148" s="23">
        <f>G149+G158</f>
        <v>0</v>
      </c>
      <c r="H148" s="23">
        <f>H149+H158</f>
        <v>0</v>
      </c>
      <c r="I148" s="81"/>
    </row>
    <row r="149" spans="1:9" ht="15.75">
      <c r="A149" s="12">
        <v>138</v>
      </c>
      <c r="B149" s="47" t="s">
        <v>251</v>
      </c>
      <c r="C149" s="47">
        <v>71</v>
      </c>
      <c r="D149" s="23">
        <f>D150+D157+D155</f>
        <v>0</v>
      </c>
      <c r="E149" s="23">
        <f>E150+E157+E155</f>
        <v>0</v>
      </c>
      <c r="F149" s="23">
        <f>F150+F157+F155</f>
        <v>0</v>
      </c>
      <c r="G149" s="23">
        <f>G150+G157+G155</f>
        <v>0</v>
      </c>
      <c r="H149" s="23">
        <f>H150+H157+H155</f>
        <v>0</v>
      </c>
      <c r="I149" s="81"/>
    </row>
    <row r="150" spans="1:9" ht="15.75">
      <c r="A150" s="12">
        <v>139</v>
      </c>
      <c r="B150" s="39" t="s">
        <v>256</v>
      </c>
      <c r="C150" s="39">
        <v>71.01</v>
      </c>
      <c r="D150" s="23">
        <f>D151+D152+D153+D154</f>
        <v>0</v>
      </c>
      <c r="E150" s="23">
        <f>E151+E152+E153+E154</f>
        <v>0</v>
      </c>
      <c r="F150" s="23">
        <f>F151+F152+F153+F154</f>
        <v>0</v>
      </c>
      <c r="G150" s="23">
        <f>G151+G152+G153+G154</f>
        <v>0</v>
      </c>
      <c r="H150" s="23">
        <f>H151+H152+H153+H154</f>
        <v>0</v>
      </c>
      <c r="I150" s="81"/>
    </row>
    <row r="151" spans="1:9" ht="15.75">
      <c r="A151" s="12">
        <v>140</v>
      </c>
      <c r="B151" s="44" t="s">
        <v>240</v>
      </c>
      <c r="C151" s="45" t="s">
        <v>197</v>
      </c>
      <c r="D151" s="23"/>
      <c r="E151" s="23"/>
      <c r="F151" s="23"/>
      <c r="G151" s="23"/>
      <c r="H151" s="23"/>
      <c r="I151" s="81"/>
    </row>
    <row r="152" spans="1:9" ht="15.75">
      <c r="A152" s="12">
        <v>141</v>
      </c>
      <c r="B152" s="44" t="s">
        <v>198</v>
      </c>
      <c r="C152" s="45" t="s">
        <v>199</v>
      </c>
      <c r="D152" s="23"/>
      <c r="E152" s="23"/>
      <c r="F152" s="23"/>
      <c r="G152" s="24"/>
      <c r="H152" s="24"/>
      <c r="I152" s="82"/>
    </row>
    <row r="153" spans="1:9" ht="15.75">
      <c r="A153" s="12">
        <v>142</v>
      </c>
      <c r="B153" s="44" t="s">
        <v>200</v>
      </c>
      <c r="C153" s="45" t="s">
        <v>201</v>
      </c>
      <c r="D153" s="23"/>
      <c r="E153" s="23"/>
      <c r="F153" s="23"/>
      <c r="G153" s="23"/>
      <c r="H153" s="23"/>
      <c r="I153" s="81"/>
    </row>
    <row r="154" spans="1:9" ht="15.75">
      <c r="A154" s="12">
        <v>143</v>
      </c>
      <c r="B154" s="44" t="s">
        <v>202</v>
      </c>
      <c r="C154" s="45" t="s">
        <v>203</v>
      </c>
      <c r="D154" s="23"/>
      <c r="E154" s="23"/>
      <c r="F154" s="23"/>
      <c r="G154" s="23"/>
      <c r="H154" s="23"/>
      <c r="I154" s="81"/>
    </row>
    <row r="155" spans="1:9" ht="15.75">
      <c r="A155" s="12">
        <v>144</v>
      </c>
      <c r="B155" s="39" t="s">
        <v>257</v>
      </c>
      <c r="C155" s="45">
        <v>71.02</v>
      </c>
      <c r="D155" s="43">
        <f>D156</f>
        <v>0</v>
      </c>
      <c r="E155" s="43">
        <f>E156</f>
        <v>0</v>
      </c>
      <c r="F155" s="43">
        <f>F156</f>
        <v>0</v>
      </c>
      <c r="G155" s="43">
        <f>G156</f>
        <v>0</v>
      </c>
      <c r="H155" s="43">
        <f>H156</f>
        <v>0</v>
      </c>
      <c r="I155" s="85"/>
    </row>
    <row r="156" spans="1:9" ht="15.75">
      <c r="A156" s="12">
        <v>145</v>
      </c>
      <c r="B156" s="44" t="s">
        <v>241</v>
      </c>
      <c r="C156" s="45" t="s">
        <v>269</v>
      </c>
      <c r="D156" s="24"/>
      <c r="E156" s="24"/>
      <c r="F156" s="24"/>
      <c r="G156" s="24"/>
      <c r="H156" s="24"/>
      <c r="I156" s="82"/>
    </row>
    <row r="157" spans="1:9" ht="15.75">
      <c r="A157" s="12">
        <v>146</v>
      </c>
      <c r="B157" s="39" t="s">
        <v>258</v>
      </c>
      <c r="C157" s="45">
        <v>71.03</v>
      </c>
      <c r="D157" s="23"/>
      <c r="E157" s="23"/>
      <c r="F157" s="23"/>
      <c r="G157" s="23"/>
      <c r="H157" s="24"/>
      <c r="I157" s="82"/>
    </row>
    <row r="158" spans="1:9" ht="15.75">
      <c r="A158" s="12">
        <v>147</v>
      </c>
      <c r="B158" s="47" t="s">
        <v>252</v>
      </c>
      <c r="C158" s="47">
        <v>72</v>
      </c>
      <c r="D158" s="23">
        <f>D159</f>
        <v>0</v>
      </c>
      <c r="E158" s="23">
        <f>E159</f>
        <v>0</v>
      </c>
      <c r="F158" s="23">
        <f>F159</f>
        <v>0</v>
      </c>
      <c r="G158" s="23">
        <f>G159</f>
        <v>0</v>
      </c>
      <c r="H158" s="23">
        <f>H159</f>
        <v>0</v>
      </c>
      <c r="I158" s="81"/>
    </row>
    <row r="159" spans="1:9" ht="15.75">
      <c r="A159" s="12">
        <v>148</v>
      </c>
      <c r="B159" s="44" t="s">
        <v>204</v>
      </c>
      <c r="C159" s="55" t="s">
        <v>205</v>
      </c>
      <c r="D159" s="23"/>
      <c r="E159" s="23"/>
      <c r="F159" s="23"/>
      <c r="G159" s="23"/>
      <c r="H159" s="23"/>
      <c r="I159" s="81"/>
    </row>
    <row r="160" spans="1:9" ht="15.75">
      <c r="A160" s="12">
        <v>149</v>
      </c>
      <c r="B160" s="50" t="s">
        <v>253</v>
      </c>
      <c r="C160" s="50">
        <v>84</v>
      </c>
      <c r="D160" s="51">
        <f>D161</f>
        <v>0</v>
      </c>
      <c r="E160" s="51">
        <f>E161</f>
        <v>0</v>
      </c>
      <c r="F160" s="51">
        <f>F161</f>
        <v>0</v>
      </c>
      <c r="G160" s="51">
        <f>G161</f>
        <v>0</v>
      </c>
      <c r="H160" s="51">
        <f>H161</f>
        <v>0</v>
      </c>
      <c r="I160" s="86"/>
    </row>
    <row r="161" spans="1:9" ht="15.75">
      <c r="A161" s="12">
        <v>150</v>
      </c>
      <c r="B161" s="52" t="s">
        <v>242</v>
      </c>
      <c r="C161" s="53">
        <v>85.01</v>
      </c>
      <c r="D161" s="52"/>
      <c r="E161" s="52"/>
      <c r="F161" s="52"/>
      <c r="G161" s="52"/>
      <c r="H161" s="52"/>
      <c r="I161" s="87"/>
    </row>
    <row r="163" spans="2:9" ht="18">
      <c r="B163" s="89"/>
      <c r="C163" s="89"/>
      <c r="D163" s="89"/>
      <c r="E163" s="89"/>
      <c r="F163" s="89"/>
      <c r="G163" s="89"/>
      <c r="H163" s="89"/>
      <c r="I163" s="70"/>
    </row>
    <row r="164" spans="2:9" ht="18">
      <c r="B164" s="89"/>
      <c r="C164" s="89"/>
      <c r="D164" s="89"/>
      <c r="E164" s="89"/>
      <c r="F164" s="89"/>
      <c r="G164" s="89"/>
      <c r="H164" s="89"/>
      <c r="I164" s="70"/>
    </row>
    <row r="165" ht="18">
      <c r="B165" s="56" t="s">
        <v>279</v>
      </c>
    </row>
    <row r="166" spans="2:9" ht="18" customHeight="1">
      <c r="B166" s="57" t="s">
        <v>280</v>
      </c>
      <c r="C166" s="90"/>
      <c r="D166" s="90"/>
      <c r="E166" s="90"/>
      <c r="F166" s="90"/>
      <c r="G166" s="90"/>
      <c r="H166" s="90"/>
      <c r="I166" s="71"/>
    </row>
    <row r="167" spans="2:9" ht="18" customHeight="1">
      <c r="B167" s="8"/>
      <c r="C167" s="90"/>
      <c r="D167" s="90"/>
      <c r="E167" s="90"/>
      <c r="F167" s="90"/>
      <c r="G167" s="90"/>
      <c r="H167" s="90"/>
      <c r="I167" s="71"/>
    </row>
    <row r="168" spans="3:9" ht="15.75">
      <c r="C168" s="58"/>
      <c r="D168" s="59" t="s">
        <v>281</v>
      </c>
      <c r="E168" s="60"/>
      <c r="F168" s="58"/>
      <c r="G168" s="59"/>
      <c r="H168" s="60"/>
      <c r="I168" s="60"/>
    </row>
    <row r="169" spans="3:9" ht="15.75">
      <c r="C169" s="57"/>
      <c r="D169" s="59" t="s">
        <v>282</v>
      </c>
      <c r="E169" s="60"/>
      <c r="F169" s="57"/>
      <c r="G169" s="59"/>
      <c r="H169" s="60"/>
      <c r="I169" s="60"/>
    </row>
    <row r="170" spans="3:9" ht="15.75">
      <c r="C170" s="58"/>
      <c r="D170" s="61"/>
      <c r="E170" s="62" t="s">
        <v>283</v>
      </c>
      <c r="F170" s="58"/>
      <c r="G170" s="61"/>
      <c r="H170" s="62"/>
      <c r="I170" s="62"/>
    </row>
    <row r="171" spans="3:9" ht="12.75">
      <c r="C171" s="91"/>
      <c r="D171" s="91"/>
      <c r="E171" s="91"/>
      <c r="F171" s="91"/>
      <c r="G171" s="91"/>
      <c r="H171" s="91"/>
      <c r="I171" s="69"/>
    </row>
  </sheetData>
  <sheetProtection/>
  <mergeCells count="16">
    <mergeCell ref="C171:H171"/>
    <mergeCell ref="G9:G10"/>
    <mergeCell ref="H9:H10"/>
    <mergeCell ref="B163:H163"/>
    <mergeCell ref="B164:H164"/>
    <mergeCell ref="C166:H166"/>
    <mergeCell ref="C167:H167"/>
    <mergeCell ref="D3:H3"/>
    <mergeCell ref="A4:B4"/>
    <mergeCell ref="A6:H6"/>
    <mergeCell ref="A8:H8"/>
    <mergeCell ref="B9:B10"/>
    <mergeCell ref="C9:C10"/>
    <mergeCell ref="D9:D10"/>
    <mergeCell ref="E9:E10"/>
    <mergeCell ref="F9:F10"/>
  </mergeCells>
  <printOptions/>
  <pageMargins left="0.75" right="0.25" top="0.75" bottom="0.5" header="0.511805555555556" footer="0.511805555555556"/>
  <pageSetup horizontalDpi="600" verticalDpi="600" orientation="landscape" paperSize="9" scale="73" r:id="rId1"/>
  <rowBreaks count="2" manualBreakCount="2">
    <brk id="46" max="12" man="1"/>
    <brk id="12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5.28125" style="0" customWidth="1"/>
    <col min="3" max="3" width="26.7109375" style="0" customWidth="1"/>
    <col min="4" max="4" width="16.7109375" style="0" customWidth="1"/>
    <col min="5" max="8" width="10.57421875" style="0" customWidth="1"/>
  </cols>
  <sheetData>
    <row r="1" spans="1:8" ht="15.75">
      <c r="A1" s="52" t="s">
        <v>4</v>
      </c>
      <c r="B1" s="98" t="s">
        <v>5</v>
      </c>
      <c r="C1" s="53"/>
      <c r="D1" s="53" t="s">
        <v>278</v>
      </c>
      <c r="E1" s="53" t="s">
        <v>207</v>
      </c>
      <c r="F1" s="53" t="s">
        <v>208</v>
      </c>
      <c r="G1" s="53" t="s">
        <v>206</v>
      </c>
      <c r="H1" s="53" t="s">
        <v>7</v>
      </c>
    </row>
    <row r="2" spans="1:8" ht="15">
      <c r="A2" s="52" t="s">
        <v>8</v>
      </c>
      <c r="B2" s="22"/>
      <c r="C2" s="22"/>
      <c r="D2" s="22"/>
      <c r="E2" s="22"/>
      <c r="F2" s="22"/>
      <c r="G2" s="22"/>
      <c r="H2" s="22"/>
    </row>
    <row r="3" spans="1:8" ht="15.75">
      <c r="A3" s="51">
        <v>1</v>
      </c>
      <c r="B3" s="99" t="s">
        <v>285</v>
      </c>
      <c r="C3" s="100"/>
      <c r="D3" s="104">
        <v>2815000</v>
      </c>
      <c r="E3" s="104">
        <v>760000</v>
      </c>
      <c r="F3" s="104">
        <v>765400</v>
      </c>
      <c r="G3" s="104">
        <v>760000</v>
      </c>
      <c r="H3" s="104">
        <v>529600</v>
      </c>
    </row>
    <row r="4" spans="1:8" ht="15.75">
      <c r="A4" s="51">
        <v>2</v>
      </c>
      <c r="B4" s="101" t="s">
        <v>286</v>
      </c>
      <c r="C4" s="101"/>
      <c r="D4" s="105">
        <v>2815000</v>
      </c>
      <c r="E4" s="105">
        <v>760000</v>
      </c>
      <c r="F4" s="105">
        <v>765400</v>
      </c>
      <c r="G4" s="105">
        <v>760000</v>
      </c>
      <c r="H4" s="105">
        <v>529600</v>
      </c>
    </row>
    <row r="5" spans="1:8" ht="15.75">
      <c r="A5" s="51">
        <v>3</v>
      </c>
      <c r="B5" s="99" t="s">
        <v>287</v>
      </c>
      <c r="C5" s="100"/>
      <c r="D5" s="104">
        <v>2815000</v>
      </c>
      <c r="E5" s="104">
        <v>760000</v>
      </c>
      <c r="F5" s="104">
        <v>765400</v>
      </c>
      <c r="G5" s="104">
        <v>760000</v>
      </c>
      <c r="H5" s="104">
        <v>529600</v>
      </c>
    </row>
    <row r="6" spans="1:8" ht="15.75">
      <c r="A6" s="51">
        <v>4</v>
      </c>
      <c r="B6" s="99" t="s">
        <v>288</v>
      </c>
      <c r="C6" s="100"/>
      <c r="D6" s="104">
        <v>2609600</v>
      </c>
      <c r="E6" s="104">
        <v>710000</v>
      </c>
      <c r="F6" s="104">
        <v>710000</v>
      </c>
      <c r="G6" s="104">
        <v>710000</v>
      </c>
      <c r="H6" s="104">
        <v>479600</v>
      </c>
    </row>
    <row r="7" spans="1:8" ht="15.75">
      <c r="A7" s="12">
        <v>5</v>
      </c>
      <c r="B7" s="102" t="s">
        <v>64</v>
      </c>
      <c r="C7" s="103"/>
      <c r="D7" s="104">
        <v>205400</v>
      </c>
      <c r="E7" s="104">
        <v>50000</v>
      </c>
      <c r="F7" s="104">
        <v>55400</v>
      </c>
      <c r="G7" s="104">
        <v>50000</v>
      </c>
      <c r="H7" s="104">
        <v>50000</v>
      </c>
    </row>
  </sheetData>
  <sheetProtection/>
  <mergeCells count="4">
    <mergeCell ref="B3:C3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</cp:lastModifiedBy>
  <cp:lastPrinted>2020-03-06T12:02:55Z</cp:lastPrinted>
  <dcterms:created xsi:type="dcterms:W3CDTF">2011-01-18T08:23:55Z</dcterms:created>
  <dcterms:modified xsi:type="dcterms:W3CDTF">2021-11-26T12:53:47Z</dcterms:modified>
  <cp:category/>
  <cp:version/>
  <cp:contentType/>
  <cp:contentStatus/>
</cp:coreProperties>
</file>